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ecehajic\Desktop\PROJEKTI\23 BS\BS 2026\IZRADA PD 30.3.2026\"/>
    </mc:Choice>
  </mc:AlternateContent>
  <bookViews>
    <workbookView xWindow="67080" yWindow="-120" windowWidth="38640" windowHeight="21120" firstSheet="1" activeTab="1"/>
  </bookViews>
  <sheets>
    <sheet name="OPĆI UVJETI" sheetId="3" r:id="rId1"/>
    <sheet name="C-04 Abdominalna kirurgija" sheetId="2" r:id="rId2"/>
    <sheet name="C-05 Pulm., Torakalne i MFK-KIR" sheetId="4" r:id="rId3"/>
    <sheet name="C-06 Neuro.,imuno, alerg, reuma" sheetId="5" r:id="rId4"/>
    <sheet name="NADZORNO MJESTO-3. kat" sheetId="6" r:id="rId5"/>
    <sheet name="REKAPITULACIJA" sheetId="8" r:id="rId6"/>
  </sheets>
  <definedNames>
    <definedName name="_xlnm.Print_Titles" localSheetId="1">'C-04 Abdominalna kirurgija'!$14:$14</definedName>
    <definedName name="_xlnm.Print_Titles" localSheetId="2">'C-05 Pulm., Torakalne i MFK-KIR'!$5:$5</definedName>
    <definedName name="_xlnm.Print_Titles" localSheetId="3">'C-06 Neuro.,imuno, alerg, reuma'!$5:$5</definedName>
    <definedName name="_xlnm.Print_Titles" localSheetId="4">'NADZORNO MJESTO-3. kat'!$6:$6</definedName>
    <definedName name="_xlnm.Print_Area" localSheetId="1">'C-04 Abdominalna kirurgija'!$A$3:$G$53</definedName>
    <definedName name="_xlnm.Print_Area" localSheetId="2">'C-05 Pulm., Torakalne i MFK-KIR'!$A$3:$G$132</definedName>
    <definedName name="_xlnm.Print_Area" localSheetId="3">'C-06 Neuro.,imuno, alerg, reuma'!$A$3:$G$103</definedName>
    <definedName name="_xlnm.Print_Area" localSheetId="4">'NADZORNO MJESTO-3. kat'!$A$4:$G$20</definedName>
    <definedName name="_xlnm.Print_Area" localSheetId="0">'OPĆI UVJETI'!$A$1:$G$48</definedName>
    <definedName name="_xlnm.Print_Area" localSheetId="5">REKAPITULACIJA!$A$1:$D$20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1" i="6" l="1"/>
  <c r="G19" i="6" l="1"/>
  <c r="G20" i="6" s="1"/>
  <c r="G18" i="6"/>
  <c r="G17" i="6"/>
  <c r="E16" i="6"/>
  <c r="G16" i="6" s="1"/>
  <c r="G15" i="6"/>
  <c r="G14" i="6"/>
  <c r="G13" i="6"/>
  <c r="G12" i="6"/>
  <c r="G10" i="6"/>
  <c r="G9" i="6"/>
  <c r="G8" i="6"/>
  <c r="G7" i="6"/>
  <c r="G101" i="5"/>
  <c r="G100" i="5"/>
  <c r="G99" i="5"/>
  <c r="E65" i="5"/>
  <c r="G65" i="5" s="1"/>
  <c r="G98" i="5"/>
  <c r="G97" i="5"/>
  <c r="E96" i="5"/>
  <c r="G96" i="5" s="1"/>
  <c r="E95" i="5"/>
  <c r="G95" i="5" s="1"/>
  <c r="E94" i="5"/>
  <c r="G94" i="5" s="1"/>
  <c r="E93" i="5"/>
  <c r="G93" i="5" s="1"/>
  <c r="E92" i="5"/>
  <c r="G92" i="5" s="1"/>
  <c r="E91" i="5"/>
  <c r="G91" i="5" s="1"/>
  <c r="E90" i="5"/>
  <c r="G90" i="5" s="1"/>
  <c r="E89" i="5"/>
  <c r="G89" i="5" s="1"/>
  <c r="E88" i="5"/>
  <c r="G88" i="5" s="1"/>
  <c r="G87" i="5"/>
  <c r="G86" i="5"/>
  <c r="G85" i="5"/>
  <c r="G84" i="5"/>
  <c r="G83" i="5"/>
  <c r="G82" i="5"/>
  <c r="G81" i="5"/>
  <c r="G80" i="5"/>
  <c r="G79" i="5"/>
  <c r="G78" i="5"/>
  <c r="G77" i="5"/>
  <c r="G76" i="5"/>
  <c r="G75" i="5"/>
  <c r="G74" i="5"/>
  <c r="G73" i="5"/>
  <c r="G72" i="5"/>
  <c r="G71" i="5"/>
  <c r="G69" i="5"/>
  <c r="G68" i="5"/>
  <c r="E67" i="5"/>
  <c r="G67" i="5" s="1"/>
  <c r="E66" i="5"/>
  <c r="G66" i="5" s="1"/>
  <c r="E64" i="5"/>
  <c r="G64" i="5" s="1"/>
  <c r="E63" i="5"/>
  <c r="G63" i="5" s="1"/>
  <c r="E62" i="5"/>
  <c r="G62" i="5" s="1"/>
  <c r="E61" i="5"/>
  <c r="G61" i="5" s="1"/>
  <c r="E60" i="5"/>
  <c r="G60" i="5" s="1"/>
  <c r="E59" i="5"/>
  <c r="G59" i="5" s="1"/>
  <c r="G58" i="5"/>
  <c r="G57" i="5"/>
  <c r="G56" i="5"/>
  <c r="G55" i="5"/>
  <c r="G54" i="5"/>
  <c r="G53" i="5"/>
  <c r="G52" i="5"/>
  <c r="G51" i="5"/>
  <c r="G50" i="5"/>
  <c r="G49" i="5"/>
  <c r="G48" i="5"/>
  <c r="G47" i="5"/>
  <c r="G46" i="5"/>
  <c r="G45" i="5"/>
  <c r="G44" i="5"/>
  <c r="G43" i="5"/>
  <c r="G42" i="5"/>
  <c r="G40" i="5"/>
  <c r="G39" i="5"/>
  <c r="E38" i="5"/>
  <c r="G38" i="5" s="1"/>
  <c r="E37" i="5"/>
  <c r="G37" i="5" s="1"/>
  <c r="E36" i="5"/>
  <c r="G36" i="5" s="1"/>
  <c r="E35" i="5"/>
  <c r="G35" i="5" s="1"/>
  <c r="E34" i="5"/>
  <c r="G34" i="5" s="1"/>
  <c r="E33" i="5"/>
  <c r="G33" i="5" s="1"/>
  <c r="E32" i="5"/>
  <c r="G32" i="5" s="1"/>
  <c r="E31" i="5"/>
  <c r="G31" i="5" s="1"/>
  <c r="E30" i="5"/>
  <c r="G30" i="5" s="1"/>
  <c r="E29" i="5"/>
  <c r="G29" i="5" s="1"/>
  <c r="E28" i="5"/>
  <c r="G28" i="5" s="1"/>
  <c r="E27" i="5"/>
  <c r="G27" i="5" s="1"/>
  <c r="G26" i="5"/>
  <c r="G25" i="5"/>
  <c r="G24" i="5"/>
  <c r="G23" i="5"/>
  <c r="G22" i="5"/>
  <c r="G21" i="5"/>
  <c r="G20" i="5"/>
  <c r="G19" i="5"/>
  <c r="G18" i="5"/>
  <c r="G17" i="5"/>
  <c r="G16" i="5"/>
  <c r="G15" i="5"/>
  <c r="G14" i="5"/>
  <c r="G13" i="5"/>
  <c r="G12" i="5"/>
  <c r="G11" i="5"/>
  <c r="G10" i="5"/>
  <c r="G8" i="5"/>
  <c r="G7" i="5"/>
  <c r="G6" i="5"/>
  <c r="G130" i="4"/>
  <c r="G129" i="4"/>
  <c r="G128" i="4"/>
  <c r="G127" i="4"/>
  <c r="G126" i="4"/>
  <c r="E125" i="4"/>
  <c r="G125" i="4" s="1"/>
  <c r="E124" i="4"/>
  <c r="G124" i="4" s="1"/>
  <c r="E123" i="4"/>
  <c r="G123" i="4" s="1"/>
  <c r="E122" i="4"/>
  <c r="G122" i="4" s="1"/>
  <c r="E121" i="4"/>
  <c r="G121" i="4" s="1"/>
  <c r="E120" i="4"/>
  <c r="G120" i="4" s="1"/>
  <c r="E119" i="4"/>
  <c r="G119" i="4" s="1"/>
  <c r="E118" i="4"/>
  <c r="G118" i="4" s="1"/>
  <c r="E117" i="4"/>
  <c r="G117" i="4" s="1"/>
  <c r="G116" i="4"/>
  <c r="G115" i="4"/>
  <c r="G114" i="4"/>
  <c r="G113" i="4"/>
  <c r="G112" i="4"/>
  <c r="G111" i="4"/>
  <c r="G110" i="4"/>
  <c r="G109" i="4"/>
  <c r="G108" i="4"/>
  <c r="G107" i="4"/>
  <c r="G106" i="4"/>
  <c r="G105" i="4"/>
  <c r="G104" i="4"/>
  <c r="G103" i="4"/>
  <c r="G102" i="4"/>
  <c r="G101" i="4"/>
  <c r="G100" i="4"/>
  <c r="G98" i="4"/>
  <c r="G97" i="4"/>
  <c r="E96" i="4"/>
  <c r="G96" i="4" s="1"/>
  <c r="E95" i="4"/>
  <c r="G95" i="4" s="1"/>
  <c r="E94" i="4"/>
  <c r="G94" i="4" s="1"/>
  <c r="E93" i="4"/>
  <c r="G93" i="4" s="1"/>
  <c r="E92" i="4"/>
  <c r="G92" i="4" s="1"/>
  <c r="G91" i="4"/>
  <c r="E91" i="4"/>
  <c r="E90" i="4"/>
  <c r="G90" i="4" s="1"/>
  <c r="E89" i="4"/>
  <c r="G89" i="4" s="1"/>
  <c r="E88" i="4"/>
  <c r="G88" i="4" s="1"/>
  <c r="G87" i="4"/>
  <c r="G86" i="4"/>
  <c r="G85" i="4"/>
  <c r="G84" i="4"/>
  <c r="G83" i="4"/>
  <c r="G82" i="4"/>
  <c r="G81" i="4"/>
  <c r="G80" i="4"/>
  <c r="G79" i="4"/>
  <c r="G78" i="4"/>
  <c r="G77" i="4"/>
  <c r="G76" i="4"/>
  <c r="G75" i="4"/>
  <c r="G74" i="4"/>
  <c r="G73" i="4"/>
  <c r="G72" i="4"/>
  <c r="G71" i="4"/>
  <c r="G69" i="4"/>
  <c r="G68" i="4"/>
  <c r="E67" i="4"/>
  <c r="G67" i="4" s="1"/>
  <c r="E66" i="4"/>
  <c r="G66" i="4" s="1"/>
  <c r="E65" i="4"/>
  <c r="G65" i="4" s="1"/>
  <c r="E64" i="4"/>
  <c r="G64" i="4" s="1"/>
  <c r="E63" i="4"/>
  <c r="G63" i="4" s="1"/>
  <c r="E62" i="4"/>
  <c r="G62" i="4" s="1"/>
  <c r="E61" i="4"/>
  <c r="G61" i="4" s="1"/>
  <c r="E60" i="4"/>
  <c r="G60" i="4" s="1"/>
  <c r="E59" i="4"/>
  <c r="G59" i="4" s="1"/>
  <c r="G58" i="4"/>
  <c r="G57" i="4"/>
  <c r="G56" i="4"/>
  <c r="G55" i="4"/>
  <c r="G54" i="4"/>
  <c r="G53" i="4"/>
  <c r="G52" i="4"/>
  <c r="G51" i="4"/>
  <c r="G50" i="4"/>
  <c r="G49" i="4"/>
  <c r="G48" i="4"/>
  <c r="G47" i="4"/>
  <c r="G46" i="4"/>
  <c r="G45" i="4"/>
  <c r="G44" i="4"/>
  <c r="G43" i="4"/>
  <c r="G42" i="4"/>
  <c r="G51" i="2"/>
  <c r="G52" i="2"/>
  <c r="G50" i="2"/>
  <c r="G49" i="2"/>
  <c r="E36" i="4"/>
  <c r="G36" i="4" s="1"/>
  <c r="G40" i="4"/>
  <c r="G39" i="4"/>
  <c r="E38" i="4"/>
  <c r="G38" i="4" s="1"/>
  <c r="E37" i="4"/>
  <c r="G37" i="4" s="1"/>
  <c r="E35" i="4"/>
  <c r="G35" i="4" s="1"/>
  <c r="E34" i="4"/>
  <c r="G34" i="4" s="1"/>
  <c r="E33" i="4"/>
  <c r="G33" i="4" s="1"/>
  <c r="E32" i="4"/>
  <c r="G32" i="4" s="1"/>
  <c r="E31" i="4"/>
  <c r="G31" i="4" s="1"/>
  <c r="E30" i="4"/>
  <c r="G30" i="4" s="1"/>
  <c r="E29" i="4"/>
  <c r="G29" i="4" s="1"/>
  <c r="E28" i="4"/>
  <c r="G28" i="4" s="1"/>
  <c r="E27" i="4"/>
  <c r="G27" i="4" s="1"/>
  <c r="G26" i="4"/>
  <c r="G25" i="4"/>
  <c r="G24" i="4"/>
  <c r="G23" i="4"/>
  <c r="G22" i="4"/>
  <c r="G21" i="4"/>
  <c r="G20" i="4"/>
  <c r="G19" i="4"/>
  <c r="G18" i="4"/>
  <c r="G17" i="4"/>
  <c r="G16" i="4"/>
  <c r="G15" i="4"/>
  <c r="G14" i="4"/>
  <c r="G13" i="4"/>
  <c r="G12" i="4"/>
  <c r="G11" i="4"/>
  <c r="G10" i="4"/>
  <c r="G8" i="4"/>
  <c r="G7" i="4"/>
  <c r="G6" i="4"/>
  <c r="G102" i="5" l="1"/>
  <c r="C12" i="8" s="1"/>
  <c r="C13" i="8"/>
  <c r="G131" i="4"/>
  <c r="C11" i="8" s="1"/>
  <c r="E47" i="2" l="1"/>
  <c r="E46" i="2"/>
  <c r="E45" i="2"/>
  <c r="E44" i="2"/>
  <c r="E42" i="2"/>
  <c r="E41" i="2"/>
  <c r="E40" i="2"/>
  <c r="E39" i="2"/>
  <c r="G29" i="2"/>
  <c r="G28" i="2"/>
  <c r="G27" i="2"/>
  <c r="G26" i="2"/>
  <c r="G25" i="2"/>
  <c r="G23" i="2"/>
  <c r="G22" i="2"/>
  <c r="G21" i="2"/>
  <c r="G20" i="2"/>
  <c r="G19" i="2"/>
  <c r="G35" i="2" l="1"/>
  <c r="G46" i="2"/>
  <c r="G47" i="2"/>
  <c r="G45" i="2"/>
  <c r="G44" i="2"/>
  <c r="E43" i="2"/>
  <c r="G43" i="2" s="1"/>
  <c r="G42" i="2"/>
  <c r="G41" i="2"/>
  <c r="G40" i="2"/>
  <c r="G39" i="2"/>
  <c r="E38" i="2"/>
  <c r="G38" i="2" s="1"/>
  <c r="E37" i="2"/>
  <c r="G37" i="2" s="1"/>
  <c r="G16" i="2"/>
  <c r="E36" i="2"/>
  <c r="G36" i="2" s="1"/>
  <c r="G34" i="2"/>
  <c r="G33" i="2"/>
  <c r="G48" i="2" l="1"/>
  <c r="G32" i="2"/>
  <c r="G31" i="2"/>
  <c r="G30" i="2"/>
  <c r="G24" i="2"/>
  <c r="G17" i="2"/>
  <c r="G15" i="2"/>
  <c r="G53" i="2" l="1"/>
  <c r="C10" i="8" s="1"/>
  <c r="C14" i="8" s="1"/>
  <c r="C15" i="8" s="1"/>
  <c r="C16" i="8" s="1"/>
</calcChain>
</file>

<file path=xl/sharedStrings.xml><?xml version="1.0" encoding="utf-8"?>
<sst xmlns="http://schemas.openxmlformats.org/spreadsheetml/2006/main" count="831" uniqueCount="161">
  <si>
    <t>R.B</t>
  </si>
  <si>
    <t>Jed. mj.</t>
  </si>
  <si>
    <t>Količina</t>
  </si>
  <si>
    <t>Jed. cijena</t>
  </si>
  <si>
    <t>Ukupno</t>
  </si>
  <si>
    <t>kom</t>
  </si>
  <si>
    <t>m</t>
  </si>
  <si>
    <t>Obuka korisnika za rad sustava bolničke signalizacije, izdavanje dokumentacije za uporabu i primopredaja sustava</t>
  </si>
  <si>
    <t xml:space="preserve">Dobava i isporuka modularnog gumba za poništavanje poziva sljedećih minimalnih karakteristika:
- ugrađen 15-pinski Sub-D priključak otporan na ispadanje, s crvenim pozivnim gumbom koji ima jasno prepoznatljiv, rodno neutralni simbol te LED svjetlo za lociranje i svjetlo za potvrdu poziva
 - ugrađen sivi gumb za poništavanje poziva omogućuje direktno poništavanje aktivnih poziva na mjestu aktivacije
 - namijenjen za povezivanje bolesničke slušalice sa ili bez govorne funkcije, kao i za adaptere medicinskih uređaja, radio prijemnika, kontaktnih prostirki i slično
 - ovisno o priključenom uređaju, automatski se aktiviraju različiti tipovi poziva (poziv pacijenta, dijagnostički poziv, servisni poziv itd.)
 - ako se priključni kabel izvuče iz utora, automatski se aktivira poziv na izvlačenje utikača 
 - modularni dizajn omogućuje jednostavnu zamjenu tipki i pokrovnih ploča, čime se pruža mogućnost promjene funkcije u kasnijoj fazi bez potrebe za zamjenom cijelog uređaja
 - tipke i pokrovna ploča izrađeni su od antibakterijske plastike, prikladno za dezinfekciju brisanjem
 - pripremljeno za pokrovne ploče vodećih proizvođača prekidača
 - pogodno za ugradnju u standardnu priključnu kutiju
</t>
  </si>
  <si>
    <t xml:space="preserve">Dobava i isporuka držača za bolesničko pozivalo sljedećih minimalnih karakteristika:
 - držač za pričvršćivanje bolesničke slušalice s automatskim prebacivanjem uređaja između diskretnog i slobodnog načina govora
 - držač se ugrađuje pričvršćivanjem na gornje podloške koje su pričvršćene na glatku površinu (zid, stolić pokraj kreveta). 
 - kućište izrađeno od antibakterijskog materijala, prikladno za dezinfekciju brisanjem.
</t>
  </si>
  <si>
    <t>Dobava i isporuka releja s normalno zatvorenim i normalno otvorenim kontaktom
 - za preklapanje svjetala u sustavima s povećanim zahtjevima za otpornost na smetnje i električnu izolaciju, u skladu s normom HRN EN60601-1 (2xMOPP) i DIN VDE 0834 ili jednakovrijednom</t>
  </si>
  <si>
    <t xml:space="preserve">Dobava i isporuka modularne pozivne tipke sljedećih minimalnih karakteristika:
 - usklađena s normom DIN VDE 0834 ili jednakovrijednom, s crvenim pozivnim gumbom koji ima jasno prepoznatljiv, rodno neutralni simbol, LED pilot svjetlo i svjetlo za potvrdu poziva
 - modularni dizajn omogućuje jednostavnu zamjenu tipki i pokrovnih ploča, čime se pruža mogućnost promjene funkcije u kasnijoj fazi bez potrebe za zamjenom cijelog uređaja
 - mogućnost aktivacije ili deaktivacije pilot svjetla i nadzora linije u skladu s normom DIN VDE 0834 ili jednakovrijednom
 - tipka i pokrovna ploča izrađeni su od antibakterijske plastike, prikladno za dezinfekciju brisanjem
 - pripremljeno za pokrovne ploče vodećih proizvođača prekidača
 - pogodno za ugradnju u standardnu priključnu kutiju
</t>
  </si>
  <si>
    <t>Dobava i isporuka povlačnog tipkala sljedećih minimalnih karakteristika:
 - usklađeno s normom DIN VDE 0834 ili jednakovrijednom, s crvenom povlačnom uzicom minimalne duljine 3 m, minimalno dvije visinski podesive ručke za povlačenje i LED svjetlom za potvrdu poziva
 - povlačna uzica ima minimalnu nosivost napetosti od 7 kg i može se skratiti prema građevinskim uvjetima.
 - mogućnost aktivacije ili deaktivacije pilot svjetla i nadzora linije u skladu s normom DIN VDE 0834 ili jednakovrijednom
 - ručke za povlačenje, uzica i pokrovna ploča izrađeni su od antibakterijske plastike, prikladno za dezinfekciju brisanjem
 - pripremljeno za pokrovne ploče vodećih proizvođača prekidača
 - pogodno za zidnu i stropnu montažu u standardnu priključnu kutiju</t>
  </si>
  <si>
    <t>Dobava i isporuka razdjelnika za zvjezdasto ožičenje pozivnog sustava sljedećih minimalnih karakteristika:
 - usklađen s normom DIN VDE 0834 ili jednakovrijednom, s električki izoliranim ulazom za povezivanje sistemske sabirnice i 10 izlaza s integriranim osiguračem od 5 A za zvjezdasto ožičenje sistemske sabirnice 
 - ugrađena minimalno dva zasebna ulaza za napajanje, svaki od 24 V DC/12 A.
 - statusne i dijagnostičke LED diode te mjerne točke za učinkovito održavanje i servisiranje
  - kućište predviđeno za montažu na standardnu DIN šinu</t>
  </si>
  <si>
    <t>Dobava i polaganje instalacijskih PVC cijevi  uključujući potrebni instalacijski spojni i montažni pribor i materijal, sve komplet 
- cijev tip CS23</t>
  </si>
  <si>
    <t>kpl</t>
  </si>
  <si>
    <t xml:space="preserve">Dobava, isporuka i ugradnja plastičnih kabelskih kanalica s poklopcem, 40x20 mm,  uključujući potrebni instalacijski spojni i montažni pribor i materijal
</t>
  </si>
  <si>
    <t>Montaža i spajanje napajača za sustav bolničke signalizacije:
 -  montaža napajača u ormarić,
 -  uvlačenje i spajanje napajačkog kabela
 - inicijalno testiranje rada napajača</t>
  </si>
  <si>
    <t>Montaža i spajanje razdjelnika za razvod ožičenja sustava bolničke signalizacije:
 -  montaža razdjelnika u ormarić,
 - uvlačenje i spajanje svih signalnih kabela,
 - inicijalno testiranje rada razdjelnika</t>
  </si>
  <si>
    <t>Montaža i spajanje glavne upravljačke jedinice sustava bolničke signalizacije:
 -  montaža kontrolera na zid/ormarić,
 -  uvlačenje i spajanje napajačkog kabela,
 - uvlačenje i spajanje svih signalnih kabela,
 - inicijalno programiranje i testiranje rada kontrolera.</t>
  </si>
  <si>
    <t>Montaža i spajanje sobnog LCD modula sustava bolničke signalizacije:
 - montaža modula na zid (podžbuknu kutiju)
 - uvlačenje i spajanje svih signalnih kabela,
 - inicijalno programiranje i testiranje rada modula.</t>
  </si>
  <si>
    <t>Montaža i spajanje gumba za poništavanje poziva sustava bolničke signalizacije:
 -  montaža gumba na zid (podžbukna kutija),
 - uvlačenje i spajanje svih signalnih kabela,
 - inicijalno programiranje i testiranje rada</t>
  </si>
  <si>
    <t>Montaža i spajanje bolesničkog pozivala sustava bolničke signalizacije:
 -  montaža pozivala na zid/parapetni kanal komplet s držačem,
 - uvlačenje i spajanje svih signalnih kabela,
 - inicijalno programiranje i testiranje rada</t>
  </si>
  <si>
    <t>Montaža i spajanje modularne pozivne tipke sustava bolničke signalizacije:
 -  montaža pozivne tipka na zid/parapetni kanal,
 - uvlačenje i spajanje svih signalnih kabela,
 - inicijalno programiranje i testiranje rada</t>
  </si>
  <si>
    <t>Montaža i spajanje povlačnog tipkala sustava bolničke signalizacije:
 -  montaža povlačnog tipkala na zid (podžbukna kutija),
 - uvlačenje i spajanje svih signalnih kabela,
 - inicijalno programiranje i testiranje rada</t>
  </si>
  <si>
    <t>Testiranje rada svih elemenata sustava, dodatno jednokratno programiranje rada sustava bolničke signalizacije, sve prema zahtjevu nadzornog inženjera i investitora/korisnika.</t>
  </si>
  <si>
    <t>Montaža i spajanje LED signalnog svjetla sustava bolničke signalizacije:
 -  montaža signalnog svjetla na zid (podžbukna kutija)
 -  uvlačenje i spajanje napajačkog kabela,
 - uvlačenje i spajanje svih signalnih kabela,
 - inicijalno programiranje i testiranje rada signalnog svjetla</t>
  </si>
  <si>
    <t>Montaža i spajanje releja za preklapanje svjetla:
 -  montaža releja,
 - uvlačenje i spajanje svih signalnih kabela,
 - inicijalno testiranje rada</t>
  </si>
  <si>
    <r>
      <t xml:space="preserve">Dobava i isporuka glavne upravljačke jedinice (kontrolera) sustava bolničke signalizacije za upravljanje odjelima sljedećih minimalnih karakteristika:
 - upravljanje odjelima minimalno do 5 grupa
 - usklađen s normom DIN VDE 0834 ili jednakovrijednom
 - integriran 3- portni preklopnik omogućuje postavljanje mreže sustava za poziv medicinskog osoblje. 
 - komunikacija među pozivnim stanicama se odvija putem TCP/IP protokola i VoIP.
 -  svaki pristupnik pruža dva digitalna VoIP audio kanala za internu komunikaciju na odjelu, koji se mogu fleksibilno dodijeliti pojedinačnim grupama. 
  - integrirani web poslužitelj omogućuje daljinsku dijagnostiku i održavanje 
  - serijsko sučelje omogućuje integraciju postojećih sustava
  - napajanje povezanih sustavnih komponenti ima vlastitu zaštitu osiguračem od 5 A. 
  - ugrađeni repetitor omogućuje povezivanje minimalno 62 LON® čvora.
  -  ugrađena minimalno četiri beznaponska ulaza i izlaza za vanjske najave ili povezivanje sustava trećih strana
  - ugrađen kontakt za kvar zatvara se u slučaju kvara, a dijagnostičke LED diode omogućuju učinkovito održavanje i servisiranje
  - radni napon minimalno u rasponu od 20 do 27 VDC
  - kućište predviđeno za montažu na standardnu DIN šinu
</t>
    </r>
    <r>
      <rPr>
        <b/>
        <sz val="10"/>
        <rFont val="Avenir Next LT Pro"/>
        <family val="2"/>
      </rPr>
      <t>NAPOMENA: kontroler je potrebno povezati s postojećim sustavom bolničke signalizacije (ZETTLER) na odjelima Traumatologije i Pulmologije</t>
    </r>
  </si>
  <si>
    <t xml:space="preserve">Dobava i isporuka napajača za sustav bolničke signalizacije sljedećih minimalnih karakteristika:
 - ulazni napon: minimalno u rasponu od 195 do 264 V
 - izlazni napon: 27 VDC ± 1 %
 - izlazna struja: minimalno  9A
 - LED signalizacija statusa rada
 - zadovoljava normu za sustave bolničke signalizacije DIN VDE 0834 ili jednakovrijednu 
 - radna temperatura minimalno u rasponu od 0 do +50°C
 - ugradnja na DIN šinu
</t>
  </si>
  <si>
    <t>Dobava i isporuka komunikacijskog terminala sljedećih minimalnih karakteristika:
 - terminal za bolesničke sobe, hodnike, odjele i druge prostorije u kojima je prisutno medicinsko osoblje
 - opremljen intuitivnim grafičkim zaslonom u boji s dodirnim zaslonom od minimalne dijagonale 8,9 cm (3,5”) i minimalne rezolucije 320 x 240 piksela
 - usklađen s normom DIN VDE 0834 ili jednakovrijednom
 - prikaz svih događaja na određenom području (odjel, grupa, kontrolni centar). 
  - omogućuje glasovnu komunikaciju između pacijenta i osoblja ili između osoblja, uz integrirani širokopojasni zvučnik i elektretni mikrofon
 - ugrađena membranska tipkovnica s crvenim pozivnim gumbom s lako prepoznatljivim, rodno neutralnim simbolom, LED signalnim svjetlom i svjetlom za potvrdu poziva
 - ugrađen plavi pozivni gumb sa simbolom srca s ugrađenim LED signalnim svjetlom i svjetlom za potvrdu poziva. 
 - ugrađen zeleni i žuti gumb prisutnosti s LED indikatorom statusa
 -  terminal se intuitivno koristi putem zaslonskih tipki.
 - ugrađen RFID čitač sukladan normi ISOP/IEC 15693, radna frekvencija 13.56 MHz
Funkcionalnosti:
  - prikaz svih aktivnih poziva, poruka, zapamćenih poziva i prisutnosti, sortirano po prioritetu i kronološkom redu. Pozadinska boja grafičkog zaslona mijenja se prema kategoriji poziva (npr. hitni poziv s crvenom pozadinom, alarmni poziv s plavom pozadinom).
  - upit svih aktivnih poziva i poruka. Dodjeljivanje svih poziva uz prisutnosti i zapamćene pozive.
 - dodjeljivanje bilo koje sobe ili kreveta u sustavu poziva unosom broja sobe ili odabirom sobe s popisa soba.
 - najava u cijelom sustavu poziva, vlastitom odjelu, prisutnim osobama i različitim vrstama prostorija. Upućivanje telefonskih poziva. Promjena glasnoće za preusmjeravanje poziva i glasovnu vezu. Promjena svjetline zaslona i kontrasta prikaza. Prikaz vremena. Automatsko i beskontaktno uključivanje i isključivanje prisutnosti.
 - registracija i identifikacija osoba u prostoriji putem RFID oznake. Aktivacija poziva, hitnih poziva i alarmnih poziva putem pozivnih tipki na membranskom prekidaču vrata. Aktivacija poziva osoba u prostoriji putem kombiniranog infracrvenog/radijskog odašiljača.
 - radna temperatura minimalno u rasponu od 0 do +40°C
 - potrošnja u mirovanju: maksimalno 260 mA
- maksimalna potrošnja 480 mA</t>
  </si>
  <si>
    <t xml:space="preserve">Dobava i isporuka malog sobnog LCD modula sljedećih minimalnih karakteristika:
 - prikaz prostorije u skladu s normom DIN VDE 0834 ili jednakovrijednom
 - ugrađen crveni pozivni gumb koji ima lako prepoznatljiv, rodno neutralni simbol, LED svjetlo za lociranje i svjetlo za potvrdu poziva, 
 - ugrađen zeleni gumb prisutnosti s LED indikatorom statusa
 - ugrađen sivi funkcijski gumb za kontrolu prikaza te akustičnim signalnim odašiljačem za preusmjeravanje poziva.  
 - mogućnost podešavanja glasnoće u minimalno tri razine. 
 - ugrađen osvijetljeni LCD zaslon s minimalno 2 x 16 alfanumeričkih znakova (visina znaka minimalno 4 mm) za preusmjeravanje poziva i prikaz naziva odjela/grupe (8 znakova), tipa poziva (6 znakova), broja sobe (6 znakova) i lokacije poziva (8 znakova).
 - ugrađena minimalno dva nadzirana, slobodno programibilna ulaza i izlaza s pozicijskim svjetlom i svjetlom za potvrdu, za povezivanje sobnih komponenti kao što su pozivne tipke, priključni uređaji i drugi signalni kontakti ili upravljački moduli, npr. otvarači vrata. 
 - ugrađena minimalno tri izlaza za povezivanje trikolornih LED signalnih svjetala za vizualnu indikaciju prisutnosti, poziva, poruka i kvarova.
 - ugrađena upravljačka elektronika registrira prisutnosti, pozive, poruke i kvarove te ih šalje u pripadajuću glavnu upravljačku jedinicu. 
 - ugrađen sigurnosni operativni sustav osigurava da se pozivi i poruke u slučaju kvara pošalju svim dostupnim korisnicima sustava.
 - kućište je izrađeno od antibakterijske plastike, namijenjeno za montažu na standardnu priključnu kutiju ili nadžbukno
</t>
  </si>
  <si>
    <t>Dobava i isporuka modularnog gumba za poziv/prisutnost sljedećih minimalnih karakteristika:
 - usklađen s normom s DIN VDE 0834 ili jednakovrijednom
 - glasnoća akustičnog signalnog odašiljača može se prilagoditi u minimalno dvije razine
 - ugrađen crveni pozivni gumb s jasno prepoznatljivim, rodno neutralnim simbolom te LED svjetlom za lociranje i svjetlom za potvrdu poziva
 - ugrađen zeleni gumb prisutnosti s LED indikatorom statusa
 - modularni dizajn omogućuje jednostavnu zamjenu tipki i pokrovnih ploča, čime se pruža mogućnost promjene funkcije u kasnijoj fazi bez potrebe za zamjenom cijelog uređaja
 - mogućnost aktivacije ili deaktivacije pilot svjetla i nadzora linije u skladu s normom DIN VDE 0834 ili jednakovrijednom
 - tipka i pokrovna ploča izrađeni od antibakterijske plastike, prikladno za dezinfekciju brisanjem
 - pripremljeno za pokrovne ploče vodećih proizvođača prekidača
 - pogodno za ugradnju u standardnu priključnu kutiju</t>
  </si>
  <si>
    <t>Dobava i isporuka bolesničkog pozivala sljedećih minimalnih karakteristika:
 - ugrađena minimalno  1 pozivna tipka i 2  tipke za upravljanje rasvjetom
 - ergonomski oblikovana slušalica za pacijente u skladu s normom DIN VDE 0834 ili jednakovrijednom, s crvenom pozivnom tipkom koja ima jasno prepoznatljiv, rodno neutralni simbol, LED svjetlo za lociranje i svjetlo za potvrdu unutar tipke
 - ugrađene minimalno dvije žute tipke: upravljanje svjetlom u sobi i svjetlom iznad kreveta, sa simbolima i pozicijskim svjetlima unutar tipki
 - ugrađena membranska tipkovnica s taktilnom strukturom za jednostavnije korištenje
 - opremljena s fleksibilnim priključnim kabelom minimalne duljine 3 m s 15-pinskim utikačem
 - poziv na izvlačenje utikača aktivira se kada se utikač izvuče
 - namijenjena za vješanje u držač ili pričvršćivanje na pokrov kreveta pomoću kopče
 - kućište od plastike, membranska tipkovnica, priključni kabel i utikač izrađeni su od antibakterijskog materijala, prikladno za dezinfekciju brisanjem.</t>
  </si>
  <si>
    <t>Dobava i polaganje kabela duž kabelskih polica, na OG obujmice, te uvlačenjem u instalacijske cijevi signalnog kabla, s poboljšanim svojstvima za slučaj požara, bezhalogeni
 - kabel tip J-H(St)H 4x2x0,8 mm</t>
  </si>
  <si>
    <t>Dobava i polaganje kabela duž kabelskih polica, na OG obujmice, te uvlačenjem u instalacijske cijevi signalnog kabla, bezhalogeni
 - kabel tip F/UTP Cat.5e</t>
  </si>
  <si>
    <t>Dobava i polaganje kabela duž kabelskih polica, na OG obujmice, te uvlačenjem u instalacijske cijevi signalnog kabla, bezhalogeni
 - kabel tip S/FTP Cat.6</t>
  </si>
  <si>
    <t>Dobava, montaža i spajanje ostalog nespecificiranog sitnog montažnog i spojnog materijala i pribora (tiple, vijci, matice, vezice, spojnice, gips i sl.).</t>
  </si>
  <si>
    <t>Montaža i spajanje komunikacijskog terminala sustava bolničke signalizacije:
 -  montaža terminala u ormarić,
 - montaža i spajanje montažnog okvira za terminal,
 -  uvlačenje i spajanje napajačkog kabela,
 - uvlačenje i spajanje svih signalnih kabela,
 - inicijalno programiranje i testiranje rada terminala.</t>
  </si>
  <si>
    <t>Izrada projektne dokumentacije izvedenog stanja, isporuka u 2 tiskana primjerka + 1 digitalni primjerak.</t>
  </si>
  <si>
    <t xml:space="preserve">Dobava i isporuka višebojnog LED signalnog svjetla sljedećih minimalnih karakteristika:
 - ugrađena minimalno četiri svjetlosna polja
 - integrirana upravljačka elektronika
 - usklađeno s normom DIN VDE 0834  ili jednakovrijednom
 - svjetlosna polja opremljena su nadziranim, dugotrajnim i energetski učinkovitim LED diodama koje su stabilne u boji tijekom cijelog životnog vijeka, pružaju homogeno osvjetljenje i održavaju konstantnu svjetlinu unutar radnog napona pozivnog sustava.
 - boje i uzorci bljeskanja slobodno su programibilni za svaki svjetlosni segment i mogu se koristiti za prikaz različitih kriterija poziva (npr. pozivi, prisutnosti, poruke ili status sobe)
 - svjetlosni segmenti mogu se kombinirati kako bi se povećalo područje prikaza.
 - kućište je pripremljeno za ugradnju integriranog zvučnika
 - ugrađeno minimalno 8 slobodno programibilnih, nadziranih ulaza i izlaza s pozicijskim svjetlom i svjetlom za potvrdu, za povezivanje sobnih uređaja poput pozivnih tipki i tipki prisutnosti, priključaka na krevetu, drugih signalnih kontakata i upravljačkih jedinica (npr. otvarači vrata) u skladu s normom DIN VDE 0834 ili jednakovrijednom.
 - sustav uključuje 2 izlaza za upravljanje zvučnim signalom ili zvučnikom za akustično preusmjeravanje poziva ili signalizaciju poziva
 - ugrađeno RS-485 serijsko sučelje omogućuje povezivanje minimalno 4 višebojna LED paralelna svjetla, 4 infracrvena i radio odašiljača, 4 sobna terminala u antivandal izvedbi
 - upravljačka elektronika bilježi prisutnosti, pozive, poruke, kvarove i informacije iz infracrvenog odašiljača te ih šalje pripadajućoj glavnoj upravljačkoj jedinici
 - integrirani sigurnosni operativni sustav osigurava da se pozivi i poruke u slučaju kvara pošalju svim dostupnim korisnicima sustav
 - kućište  izrađeno od antibakterijske plastike
 - namijenjeno za montažu na standardnu priključnu kutiju
</t>
  </si>
  <si>
    <t>Montaža i spajanje gumba za poziv/prisutnost sustava bolničke signalizacije:
 -  montaža gumba na zid (podžbukna kutija),
 - uvlačenje i spajanje svih signalnih kabela,
 - inicijalno programiranje i testiranje rada</t>
  </si>
  <si>
    <t>Karakteristike elemenata u opisima troškovničkih stavki predstavljaju minimalne karakteristike koje isti moraju zadovoljiti. Dopustiva je izgradnja sustava od elemenata jednakih, ili boljih karakteristika. Izvođač karakteristike elemenata dokazuju dostavom originalnih tehničkih listova za ponuđenu opremu kod nominacije opreme na gradilištu. Za sve stavke opreme dozvoljeno je odstupanje karakteristika ± 5% od nazivne vrijednosti, osim ako je drugačije definirano u opisu pojedine troškovničke stavke.</t>
  </si>
  <si>
    <t>Investitor:</t>
  </si>
  <si>
    <t>Građevina:</t>
  </si>
  <si>
    <t>OPĆI UGOVORNI I TEHNIČKI UVJETI</t>
  </si>
  <si>
    <t>1</t>
  </si>
  <si>
    <t>Ugovor za izvođenje sklapa se na osnovu ugovornog troškovnika. U cijenama troškovnika izvođač je dužan ponuditi kompletne stavke prema opisu, troškovniku, nacrtima, tehničkom opisu i uvjetima.</t>
  </si>
  <si>
    <t>2</t>
  </si>
  <si>
    <t xml:space="preserve">U cijenu stavke treba ukalkulirati sav materijal i rad uključujući sav nespecificirani spojni montažni i potrošni materijal kao kabeli, PVC vezice, naljepnice, tiple i vijci  sl., a neophodan za postizavanje pune funkcionalnosti i poštivanja važećih tehničkih propisa u struci  te potrebna mjerenja i ispitivanja.
</t>
  </si>
  <si>
    <t>3</t>
  </si>
  <si>
    <t>Izvođač radova dužan je po završetku radova dostaviti investitoru upute za rukovanje instalacijama i opremom.</t>
  </si>
  <si>
    <t>4</t>
  </si>
  <si>
    <t>5</t>
  </si>
  <si>
    <t>Izvođač radova mora se prije početka izvođenja radova upoznati s projektnom dokumentacijom.</t>
  </si>
  <si>
    <t>6</t>
  </si>
  <si>
    <t>Ako uoči neke nedostatke, treba odmah s uočenim nedostacima upoznati investitora i projektanta.</t>
  </si>
  <si>
    <t>7</t>
  </si>
  <si>
    <t>Prije početka radova treba odrediti točne trase kabela, kabelskih kanalica i većih komada opreme, a tek onda početi s polaganjem vodova i izvođenjem instalacija. Pritom paziti na propisani razmak u odnosu na druge instalacije i građevine.</t>
  </si>
  <si>
    <t>8</t>
  </si>
  <si>
    <t>9</t>
  </si>
  <si>
    <t>10</t>
  </si>
  <si>
    <t>11</t>
  </si>
  <si>
    <t>12</t>
  </si>
  <si>
    <t>Sav korišteni materijal , oprema i proizvodi koji se upotrebljavaju kod izvođenja instalacija moraju odgovarati postojećim propisima i normama, kao i opisu u troškovniku.</t>
  </si>
  <si>
    <t>13</t>
  </si>
  <si>
    <t>Radove treba izvesti točno prema nacrtima i tehničkom opisu, a po uputama projektanta i nadzornog inženjera. Radove izvesti stručno i solidno.</t>
  </si>
  <si>
    <t>14</t>
  </si>
  <si>
    <t>Tijekom izvođenja radova izvođač je dužan sva nastala odstupanja trasa od onih predviđenih projektom unesti u projekt, a po završetku radova treba predati investitoru projekt izvedenog stanja.</t>
  </si>
  <si>
    <t>15</t>
  </si>
  <si>
    <t>Stavljanje instalacije u uporabu dozvoljeno je tek nakon obavljenog pregleda nadzornog inženjera.</t>
  </si>
  <si>
    <t>16</t>
  </si>
  <si>
    <t>Ako troškovnikom i tehničkim opisom nije drugačije određeno, narudžba materijala i opreme obuhvaća dobavu, skladištenje i dopremu na gradilište.</t>
  </si>
  <si>
    <t>17</t>
  </si>
  <si>
    <t>Za sav ugrađeni materijal i proizvode treba osigurati i priložiti isprave o sukladnosti   i druge dokaze kvalitete, te odgovarjuću atesnu i ispitnu dokumentaciju.</t>
  </si>
  <si>
    <t>18</t>
  </si>
  <si>
    <t>Nadzorni inženjer mora imati uvid u terminski plan.</t>
  </si>
  <si>
    <t>19</t>
  </si>
  <si>
    <t>Za svako neopravdano produženje termina koje utvrdi nadzorni inženjer odredit će se kazna prema Ugovoru za izvođenje.</t>
  </si>
  <si>
    <t>20</t>
  </si>
  <si>
    <t>Izvođač daje jamstvo da, kod prenošenja dijela ugovora na jednog ili više kooperanata, preuzima sve ugovorne obveze iz ugovora zaključenog sa investitorom, te da će se istog pridržavati.</t>
  </si>
  <si>
    <t>21</t>
  </si>
  <si>
    <t>Ako drugačije nije dogovoreno, izvođač treba, bez posebnih zahtjeva, svakodenevno čistiti radni prostor.
Izvođač mora u toku gradnje iz gradilišta odvesti svu građevinsku šutu, sav otpadni materijal i nepotrebne uređaje.</t>
  </si>
  <si>
    <t>22</t>
  </si>
  <si>
    <t>Pri izvođenju radova izvođač je dužan voditi računa o već izvedenim radovima na građevini.</t>
  </si>
  <si>
    <t>23</t>
  </si>
  <si>
    <t>24</t>
  </si>
  <si>
    <t>Rušenje i rezanje konstruktivnih elemenata ne smije se obaviti bez znanja i odobrenja nadzornog inženjera za građevinske radove.</t>
  </si>
  <si>
    <t>25</t>
  </si>
  <si>
    <t>Investitor je dužan tijekom izgradnje građevine osigurati stručni nadzor nad izvođenjem radova.</t>
  </si>
  <si>
    <t>26</t>
  </si>
  <si>
    <t>Cjelokupnu električnu instalaciju treba izvesti prema priloženim nacrtima, troškovniku, tehničkom opisu, ovim uvjetima i važećim propisima za izvođenje električnih instalacija, odnosno tehničkim propisima za niskonaponske električne instalacije (NN br. 05/10) i propisima RH.</t>
  </si>
  <si>
    <t>27</t>
  </si>
  <si>
    <t>28</t>
  </si>
  <si>
    <t>29</t>
  </si>
  <si>
    <t>30</t>
  </si>
  <si>
    <t>Kod probijanja zidova i bušenja armirano-betonske konstrukcije, odnosno stropova na kojima je trstika treba se posavjetovati sa stručnjacima - statičarima.</t>
  </si>
  <si>
    <t>31</t>
  </si>
  <si>
    <t>32</t>
  </si>
  <si>
    <t>33</t>
  </si>
  <si>
    <t>34</t>
  </si>
  <si>
    <t>Polaganje vodova u cijevi treba biti izvedeno tako da se mogu bez teškoća izvući i ponovno uvući.</t>
  </si>
  <si>
    <t>35</t>
  </si>
  <si>
    <t>Horizontalno polaganje kabela niže od 2 metra treba izbjegavati, a u slučaju da to nije moguće treba ih mehanički zaštititi.</t>
  </si>
  <si>
    <t>Sve kabele koji prelaze sa zida u pod i kabele koji izlaze iz energetskih kanala na zid treba uvući u čelične cijevi odgovarajućeg promjera.</t>
  </si>
  <si>
    <t>Sva spajanja moraju biti izvedena kvalitetno i propisnim priborom.</t>
  </si>
  <si>
    <t xml:space="preserve">Zaštitu od previsokog napona dodira na centralnom uređaju izvesti spajanjem svih vodljivih dijelova centralnog uređaja na postojeći sustav zaštite u objektu. </t>
  </si>
  <si>
    <t>Kod puštanja u pogon mora biti prisutan monter koji je izvodio instalacijske radove, kako bi odmah mogao otkloniti eventualne nedostatke u instalacijama.</t>
  </si>
  <si>
    <t>Izvođač treba biti stručno osposobljen i ovlašten za izvođenje ovakve vrste instalacija</t>
  </si>
  <si>
    <t>Za sva mjerenja i ispitivanja koja su izvršena sastaviti odgovarajuće izvještaje.</t>
  </si>
  <si>
    <t xml:space="preserve">NADOGRADNJA SUSTAVA BOLNIČKE SIGNALIZACIJE
</t>
  </si>
  <si>
    <r>
      <t xml:space="preserve">KLINIČKA BOLNICA DUBRAVA
</t>
    </r>
    <r>
      <rPr>
        <sz val="10"/>
        <color theme="1"/>
        <rFont val="Avenir Next LT Pro"/>
        <family val="2"/>
      </rPr>
      <t>Avenija Gojka Šuška 6
10000 Zagreb</t>
    </r>
  </si>
  <si>
    <t>Opis</t>
  </si>
  <si>
    <t>Ponuđeno:
(upisati proizvođača i tip)</t>
  </si>
  <si>
    <t xml:space="preserve"> -------</t>
  </si>
  <si>
    <t xml:space="preserve">Dobava i isporuka montažnog okvira s priključnom pločom za komunikacijski terminal, koji služi kao distributer za povezivanje pozivnih tipki, priključnih uređaja, LED signalnog svjetla i drugih signalnih kontakata. Instalacija i ispitivanje ožičenja mogu se provesti bez dodatne elektronike. Kućište izrađeno od antibakterijskog materijala. Namijenjeno za montažu komunikacijskog terminala na standardnu dvostruku utičnicu, uključujući priključne stezaljke i zaštitni poklopac.
</t>
  </si>
  <si>
    <r>
      <rPr>
        <b/>
        <sz val="11"/>
        <color theme="1"/>
        <rFont val="Avenir Next LT Pro"/>
        <family val="2"/>
        <charset val="238"/>
      </rPr>
      <t>NAPOMENA</t>
    </r>
    <r>
      <rPr>
        <sz val="11"/>
        <color theme="1"/>
        <rFont val="Avenir Next LT Pro"/>
        <family val="2"/>
        <charset val="238"/>
      </rPr>
      <t>: Ponuđač je obvezan u stupcu "</t>
    </r>
    <r>
      <rPr>
        <i/>
        <sz val="11"/>
        <color theme="1"/>
        <rFont val="Avenir Next LT Pro"/>
        <family val="2"/>
        <charset val="238"/>
      </rPr>
      <t xml:space="preserve">Ponuđeno: </t>
    </r>
    <r>
      <rPr>
        <sz val="11"/>
        <color theme="1"/>
        <rFont val="Avenir Next LT Pro"/>
        <family val="2"/>
        <charset val="238"/>
      </rPr>
      <t>" upisati proizvođača i tip ponuđene opreme osim za stavke gdje je unaprijed unesena oznaka " -------".</t>
    </r>
  </si>
  <si>
    <r>
      <t xml:space="preserve">Programiranje i parametriranje sustava bolničke signalizacije s unošenjem korisničkih podataka. Pri tome se misli na sve radove koji su potrebni da bi sustav mogao samostalno raditi prema punoj funkcionalnosti.
</t>
    </r>
    <r>
      <rPr>
        <b/>
        <sz val="10"/>
        <rFont val="Avenir Next LT Pro"/>
        <family val="2"/>
      </rPr>
      <t>NAPOMENA</t>
    </r>
    <r>
      <rPr>
        <sz val="10"/>
        <rFont val="Avenir Next LT Pro"/>
        <family val="2"/>
      </rPr>
      <t xml:space="preserve">: </t>
    </r>
    <r>
      <rPr>
        <u/>
        <sz val="10"/>
        <rFont val="Avenir Next LT Pro"/>
        <family val="2"/>
      </rPr>
      <t>novo ugrađeni sustav je potrebno povezati na postojeću centralnu aplikaciju (Zettler) na odjelima Traumatologije i Pulmologije.</t>
    </r>
    <r>
      <rPr>
        <sz val="10"/>
        <rFont val="Avenir Next LT Pro"/>
        <family val="2"/>
      </rPr>
      <t xml:space="preserve">
</t>
    </r>
  </si>
  <si>
    <t>TROŠKOVNIK NADOGRADNJE SUSTAVA BOLNIČKE SIGNALIZACIJE KB DUBRAVA</t>
  </si>
  <si>
    <t xml:space="preserve">Izmjene projekta od strane izvođača bez pisanih odobrenja investitora i nadzornog inženjera nije dozvoljeno.  </t>
  </si>
  <si>
    <t>Ako bi se izvedeni radovi drugih izvođača nepotrebno i uslijed nemarnosti i nestručnosti oštetili, troškove štete snosit će izvođač .</t>
  </si>
  <si>
    <t xml:space="preserve">Kod polaganja instalacije treba se pridržavati važećih propisa za instalacije slabe struje kao i posebnih uputa proizvođača opreme. </t>
  </si>
  <si>
    <t xml:space="preserve">Potrebno je izbjegavati blisko paralelno vođenje instalacija slabe struje i instalacija jake struje, a ako to nije moguće potrebno je osigurati razmake minimalno 10 cm. Križanje s vodovima jake struje nije poželjno, no ako se ono ne može izbjeći trase se moraju sjeći pod kutom od 90° i na razmaku po dubini najmanje 1 cm. </t>
  </si>
  <si>
    <t xml:space="preserve">Jamstveni rok počinje teći od dana tehničkog prijema instalacije, odnosno od dana predaje instalacije na upotrebu investitoru odnosno korisniku. </t>
  </si>
  <si>
    <t>Izvođač je dužan otkloniti sve nedostatke u jamstvenom roku. Ako se izvođač ne odazove na poziv investitora da otkloni nedostatke, investitor će iste otkloniti po trećem licu na teret izvođača.</t>
  </si>
  <si>
    <r>
      <t xml:space="preserve">KLINIČKA BOLNICA DUBRAVA
</t>
    </r>
    <r>
      <rPr>
        <sz val="10"/>
        <color theme="1"/>
        <rFont val="Avenir Next LT Pro"/>
        <family val="2"/>
      </rPr>
      <t>Avenija Gojka Šuška 6
10000 Zagreb</t>
    </r>
    <r>
      <rPr>
        <b/>
        <sz val="10"/>
        <color theme="1"/>
        <rFont val="Avenir Next LT Pro"/>
        <family val="2"/>
        <charset val="238"/>
      </rPr>
      <t xml:space="preserve">
</t>
    </r>
    <r>
      <rPr>
        <sz val="10"/>
        <color theme="1"/>
        <rFont val="Avenir Next LT Pro"/>
        <family val="2"/>
      </rPr>
      <t>k.č. br. 9641, k.o. 335304 Dubrava</t>
    </r>
  </si>
  <si>
    <t>ZAVOD ZA ABDOMINALNU KIRURGIJU 2:</t>
  </si>
  <si>
    <t>1. ETAŽA C-04 - ZAVOD ZA ABDOMINALNU KIRURGIJU 2:</t>
  </si>
  <si>
    <t>Prilagodba postojećih parapetnih kanala za potrebe ugradnje nove opreme, uključivo demontažu/montažu poklopaca, preinaku trase i osiguranje funkcionalnog smještaja i priključka nove opreme.
Cijena uključuje prilagodbu za ugradnju ukupno 44 nova elementa.</t>
  </si>
  <si>
    <t>2. ETAŽA C-05 - PULMOLOGIJA, KLINIKA ZA KIRURGIJU LICA, ČELJUSTI I USTA (MFK) TE TORAKALNE I OPĆE KIRURGIJE</t>
  </si>
  <si>
    <t>ZAVOD ZA PULMOLOGIJU:</t>
  </si>
  <si>
    <t>Prilagodba postojećih parapetnih kanala za potrebe ugradnje nove opreme, uključivo demontažu/montažu poklopaca, preinaku trase i osiguranje funkcionalnog smještaja i priključka nove opreme.
Cijena uključuje prilagodbu za ugradnju ukupno 56 novih elemenata.</t>
  </si>
  <si>
    <t>KLINIKA ZA KIRURGIJU LICA, ČELJUSTI I USTA MFK C-O5 KAT:</t>
  </si>
  <si>
    <t>Prilagodba postojećih parapetnih kanala za potrebe ugradnje nove opreme, uključivo demontažu/montažu poklopaca, preinaku trase i osiguranje funkcionalnog smještaja i priključka nove opreme.
Cijena uključuje prilagodbu za ugradnju ukupno 25 novih elemenata.</t>
  </si>
  <si>
    <t>TORAKALNE I OPĆE KIRURGIJE:</t>
  </si>
  <si>
    <t>Prilagodba postojećih parapetnih kanala za potrebe ugradnje nove opreme, uključivo demontažu/montažu poklopaca, preinaku trase i osiguranje funkcionalnog smještaja i priključka nove opreme.
Cijena uključuje prilagodbu za ugradnju ukupno 54 nova elementa.</t>
  </si>
  <si>
    <t>KLINIKA ZA NEUROLOGIJU:</t>
  </si>
  <si>
    <t>Prilagodba postojećih parapetnih kanala za potrebe ugradnje nove opreme, uključivo demontažu/montažu poklopaca, preinaku trase i osiguranje funkcionalnog smještaja i priključka nove opreme.
Cijena uključuje prilagodbu za ugradnju ukupno 88 novih elemenata.</t>
  </si>
  <si>
    <t>ZAVOD ZA KLINIČKU IMUNOLOGIJU ALERGOLOGIJU I REUMATOLOGIJU:</t>
  </si>
  <si>
    <t>KLINIKA ZA KIRURGIJU LICA, ČELJUSTI I USTA, C-O6 KAT</t>
  </si>
  <si>
    <t>Prilagodba postojećih parapetnih kanala za potrebe ugradnje nove opreme, uključivo demontažu/montažu poklopaca, preinaku trase i osiguranje funkcionalnog smještaja i priključka nove opreme.
Cijena uključuje prilagodbu za ugradnju ukupno 79 novih elemenata.</t>
  </si>
  <si>
    <t>3. ETAŽA C-06 - KLINIKA ZA NEUROLOGIJU, ZAVOD ZA KLINIČKU IMUNOLOGIJU ALERGOLOGIJU I REUMATOLOGIJU, KLINIKA ZA KIRURGIJU LICA, ČELJUSTI I USTA (MFK) TE TORAKALNE I OPĆE KIRURGIJE</t>
  </si>
  <si>
    <t>4. NADZORNO MJESTO - TEHNIČKA RADIONICA, 3. KAT</t>
  </si>
  <si>
    <t xml:space="preserve">Dobava, isporuka i montaža komunikacijskog zidnog ormara
 - visina 12U
 - dimenzije:  600x600x600 mm, sa slijedećom opremom:
- patch panel 24 port Cat.6 SFTP - 1 kom
- vodilica kabela - 1 kom
- napojna letva 6xSchuko - 1 kom
- spojni i montažni materijal
</t>
  </si>
  <si>
    <t>Dobava, isporuka i montaža mrežnog preklopnika slijedećih karakteristika:
- 16 portova brzine 1 GB/s
- 2 uplink porta SFP</t>
  </si>
  <si>
    <t>Dobava i isporuka PC računala s monitorom 24", sa sučeljem za spajanje na sustav bolničke signalizacije. Uključene potrebne licence za operativni sustav, bazu podataka i sl.</t>
  </si>
  <si>
    <t>Dobava i polaganje kabela duž kabelskih polica, na OG obujmice, te uvlačenjem u instalacijske cijevi napajačkog kabela
 - kabel tip NYM 3x2.5 mm2</t>
  </si>
  <si>
    <r>
      <t xml:space="preserve">Programiranje i parametriranje sustava bolničke signalizacije s unošenjem korisničkih podataka. Pri tome se misli na sve radove koji su potrebni da bi sustav mogao samostalno raditi prema punoj funkcionalnosti.
</t>
    </r>
    <r>
      <rPr>
        <b/>
        <sz val="10"/>
        <rFont val="Avenir Next LT Pro"/>
        <family val="2"/>
      </rPr>
      <t>NAPOMENA</t>
    </r>
    <r>
      <rPr>
        <sz val="10"/>
        <rFont val="Avenir Next LT Pro"/>
        <family val="2"/>
      </rPr>
      <t>: novo ugrađeni sustav je potrebno povezati na postojeću centralnu aplikaciju (Zettler) na odjelima Traumatologije i Pulmologije.</t>
    </r>
  </si>
  <si>
    <r>
      <t xml:space="preserve">Nadogradnja postojeće aplikacije za upravljanje i nadzor sustava bolničke signalizacije dodanim licencama koje omogućuju povezivanje novo ugrađene opreme na centralnu aplikaciju. 
 Softverska aplikacija za zapisivanje svih događaja (pozivi, poruke, kvarovi, prisutnosti, glasovne veze, najave, informacije o oznakama i promjene smjena) iz sustava poziva, uključujući datum i vrijeme početka i završetka događaja te automatski izračun trajanja događaja. Podaci se mogu sortirati, filtrirati i analizirati.
Aplikacija za radnu stanicu računala, omogućuje grafički prikaz svih poziva, poruka i prisutnosti, kao i detaljne informacije u jednostavnim stiliziranim tlocrtnim prikazima ili originalnim nacrtima katova bolničkih odjela. Može se koristiti kao grupna, odjelna, centralna ili područja radna stanica.
•	Glasovna veza s određenom sobom može se uspostaviti jednostavnim klikom miša ili dodirom zaslona osjetljivog na dodir.
•	Mogućnost najava za cijeli sustav, vlastiti odjel, grupu, odabrane specifične sobe, sobe s prisutnim osobljem ili prema određenim vrstama prostorija.
•	Za sobe s prisutnim osobljem, lokacija poziva može se prikazati pomoću brze informacije pri pokazivanju mišem.
•	Za prisutnosti postavljene putem RFID oznaka, prikazuje se i ime dodijeljenog osoblja.
•	Podrška za dinamično dodjeljivanje prostorija grupama za njegu ili odjelima.
•	Mogućnost definiranja dvanaest različitih radnih smjena s različitim načinima povezivanja soba, grupa i odjela
Cijena uključuje sve potrebne licence za potpunu integraciju novo ugrađene opreme.
</t>
    </r>
    <r>
      <rPr>
        <b/>
        <sz val="10"/>
        <rFont val="Avenir Next LT Pro"/>
        <family val="2"/>
      </rPr>
      <t>NAPOMENA</t>
    </r>
    <r>
      <rPr>
        <sz val="10"/>
        <rFont val="Avenir Next LT Pro"/>
        <family val="2"/>
      </rPr>
      <t>: nadogradnja se odnosi na postojeću aplikaciju ZETTLER Medicall 800, mediLog</t>
    </r>
  </si>
  <si>
    <t>UKUPNO NADZORNO MJESTO:</t>
  </si>
  <si>
    <t>UKUPNO C-06:</t>
  </si>
  <si>
    <t>UKUPNO C-05:</t>
  </si>
  <si>
    <t>UKUPNO C-04:</t>
  </si>
  <si>
    <t>REKAPITULACIJA:</t>
  </si>
  <si>
    <t>UKUPNO (bez PDV-a)</t>
  </si>
  <si>
    <t>PDV (25%)</t>
  </si>
  <si>
    <t>SVEUKUPNO S PDV-om)</t>
  </si>
  <si>
    <t xml:space="preserve">1. ETAŽA C-04
</t>
  </si>
  <si>
    <t xml:space="preserve">2. ETAŽA C-05
</t>
  </si>
  <si>
    <t xml:space="preserve">3. ETAŽA C-06
</t>
  </si>
  <si>
    <t xml:space="preserve">4. NADZORNO MJESTO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</si>
</sst>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1]_-;\-* #,##0.00\ [$€-1]_-;_-* &quot;-&quot;??\ [$€-1]_-;_-@_-"/>
    <numFmt numFmtId="165" formatCode="_-* #,##0.00\ [$€-41A]_-;\-* #,##0.00\ [$€-41A]_-;_-* &quot;-&quot;??\ [$€-41A]_-;_-@_-"/>
    <numFmt numFmtId="166" formatCode="#&quot;.&quot;"/>
    <numFmt numFmtId="167" formatCode="#,##0.00\ [$€-41A]"/>
    <numFmt numFmtId="168" formatCode="#,##0.00\ [$€-41A];\-#,##0.00\ [$€-41A]"/>
  </numFmts>
  <fonts count="27">
    <font>
      <sz val="10"/>
      <name val="Arial"/>
      <family val="2"/>
    </font>
    <font>
      <sz val="10"/>
      <name val="Arial"/>
      <family val="2"/>
      <charset val="238"/>
    </font>
    <font>
      <b/>
      <sz val="10"/>
      <color indexed="8"/>
      <name val="Avenir Next LT Pro"/>
      <family val="2"/>
    </font>
    <font>
      <sz val="10"/>
      <name val="Avenir Next LT Pro"/>
      <family val="2"/>
    </font>
    <font>
      <sz val="10"/>
      <color indexed="8"/>
      <name val="Avenir Next LT Pro"/>
      <family val="2"/>
    </font>
    <font>
      <i/>
      <sz val="10"/>
      <name val="Avenir Next LT Pro"/>
      <family val="2"/>
    </font>
    <font>
      <b/>
      <sz val="10"/>
      <name val="Avenir Next LT Pro"/>
      <family val="2"/>
    </font>
    <font>
      <b/>
      <i/>
      <sz val="10"/>
      <name val="Avenir Next LT Pro"/>
      <family val="2"/>
    </font>
    <font>
      <b/>
      <i/>
      <sz val="10"/>
      <color indexed="8"/>
      <name val="Avenir Next LT Pro"/>
      <family val="2"/>
    </font>
    <font>
      <b/>
      <sz val="9"/>
      <color rgb="FF000000"/>
      <name val="Avenir Next LT Pro"/>
      <family val="2"/>
    </font>
    <font>
      <sz val="10"/>
      <color rgb="FF000000"/>
      <name val="Aptos Narrow"/>
      <family val="2"/>
      <charset val="238"/>
      <scheme val="minor"/>
    </font>
    <font>
      <sz val="10"/>
      <color theme="1"/>
      <name val="Avenir Next LT Pro"/>
      <family val="2"/>
      <charset val="238"/>
    </font>
    <font>
      <sz val="6"/>
      <color theme="1"/>
      <name val="Avenir Next LT Pro"/>
      <family val="2"/>
      <charset val="238"/>
    </font>
    <font>
      <sz val="9"/>
      <color theme="1"/>
      <name val="Avenir Next LT Pro"/>
      <family val="2"/>
      <charset val="238"/>
    </font>
    <font>
      <sz val="11"/>
      <color theme="1"/>
      <name val="Avenir Next LT Pro"/>
      <family val="2"/>
      <charset val="238"/>
    </font>
    <font>
      <b/>
      <sz val="10"/>
      <color theme="1"/>
      <name val="Avenir Next LT Pro"/>
      <family val="2"/>
      <charset val="238"/>
    </font>
    <font>
      <b/>
      <sz val="11"/>
      <color theme="1"/>
      <name val="Avenir Next LT Pro"/>
      <family val="2"/>
      <charset val="238"/>
    </font>
    <font>
      <sz val="10"/>
      <color rgb="FF000000"/>
      <name val="Avenir Next LT Pro"/>
      <family val="2"/>
      <charset val="238"/>
    </font>
    <font>
      <b/>
      <sz val="12"/>
      <color theme="1"/>
      <name val="Avenir Next LT Pro"/>
      <family val="2"/>
      <charset val="238"/>
    </font>
    <font>
      <sz val="12"/>
      <color rgb="FF000000"/>
      <name val="Avenir Next LT Pro"/>
      <family val="2"/>
      <charset val="238"/>
    </font>
    <font>
      <b/>
      <sz val="9"/>
      <color theme="1"/>
      <name val="Avenir Next LT Pro"/>
      <family val="2"/>
      <charset val="238"/>
    </font>
    <font>
      <sz val="10"/>
      <name val="Avenir Next LT Pro"/>
      <family val="2"/>
      <charset val="238"/>
    </font>
    <font>
      <sz val="10"/>
      <color theme="1"/>
      <name val="Avenir Next LT Pro"/>
      <family val="2"/>
    </font>
    <font>
      <sz val="9"/>
      <name val="Avenir Next LT Pro"/>
      <family val="2"/>
    </font>
    <font>
      <i/>
      <sz val="11"/>
      <color theme="1"/>
      <name val="Avenir Next LT Pro"/>
      <family val="2"/>
      <charset val="238"/>
    </font>
    <font>
      <u/>
      <sz val="10"/>
      <name val="Avenir Next LT Pro"/>
      <family val="2"/>
    </font>
    <font>
      <sz val="8"/>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9847407452621"/>
        <bgColor indexed="10"/>
      </patternFill>
    </fill>
  </fills>
  <borders count="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diagonal/>
    </border>
  </borders>
  <cellStyleXfs count="3">
    <xf numFmtId="0" fontId="0" fillId="0" borderId="0"/>
    <xf numFmtId="0" fontId="1" fillId="0" borderId="0"/>
    <xf numFmtId="0" fontId="10" fillId="0" borderId="0"/>
  </cellStyleXfs>
  <cellXfs count="166">
    <xf numFmtId="0" fontId="0" fillId="0" borderId="0" xfId="0"/>
    <xf numFmtId="0" fontId="3" fillId="0" borderId="0" xfId="0" applyFont="1"/>
    <xf numFmtId="0" fontId="3" fillId="0" borderId="0" xfId="0" applyFont="1" applyAlignment="1">
      <alignment horizontal="center"/>
    </xf>
    <xf numFmtId="164" fontId="3" fillId="0" borderId="0" xfId="0" applyNumberFormat="1" applyFont="1"/>
    <xf numFmtId="165" fontId="3" fillId="0" borderId="0" xfId="0" applyNumberFormat="1" applyFont="1"/>
    <xf numFmtId="0" fontId="3" fillId="0" borderId="0" xfId="0" applyFont="1" applyAlignment="1">
      <alignment wrapText="1"/>
    </xf>
    <xf numFmtId="0" fontId="3" fillId="0" borderId="0" xfId="0" applyFont="1" applyBorder="1" applyAlignment="1">
      <alignment horizontal="left" vertical="top" wrapText="1"/>
    </xf>
    <xf numFmtId="0" fontId="0" fillId="0" borderId="0" xfId="0" applyAlignment="1">
      <alignment wrapText="1"/>
    </xf>
    <xf numFmtId="1" fontId="13" fillId="0" borderId="0" xfId="2" applyNumberFormat="1" applyFont="1" applyAlignment="1">
      <alignment horizontal="center" vertical="center" wrapText="1"/>
    </xf>
    <xf numFmtId="49" fontId="13" fillId="0" borderId="0" xfId="2" applyNumberFormat="1" applyFont="1" applyAlignment="1">
      <alignment horizontal="left" vertical="center" wrapText="1"/>
    </xf>
    <xf numFmtId="49" fontId="13" fillId="0" borderId="0" xfId="2" applyNumberFormat="1" applyFont="1" applyAlignment="1">
      <alignment horizontal="center" vertical="center" wrapText="1"/>
    </xf>
    <xf numFmtId="165" fontId="13" fillId="0" borderId="0" xfId="2" applyNumberFormat="1" applyFont="1" applyAlignment="1">
      <alignment horizontal="left" vertical="center" wrapText="1"/>
    </xf>
    <xf numFmtId="166" fontId="4" fillId="0" borderId="0" xfId="0" applyNumberFormat="1" applyFont="1" applyBorder="1" applyAlignment="1">
      <alignment horizontal="center" vertical="top"/>
    </xf>
    <xf numFmtId="0" fontId="3" fillId="0" borderId="0" xfId="0" applyFont="1" applyBorder="1" applyAlignment="1">
      <alignment horizontal="center"/>
    </xf>
    <xf numFmtId="0" fontId="3" fillId="0" borderId="0" xfId="1" applyFont="1" applyBorder="1" applyAlignment="1">
      <alignment horizontal="center"/>
    </xf>
    <xf numFmtId="0" fontId="3" fillId="0" borderId="0" xfId="0" applyNumberFormat="1" applyFont="1" applyAlignment="1">
      <alignment horizontal="center"/>
    </xf>
    <xf numFmtId="0" fontId="3" fillId="2" borderId="0" xfId="0" applyNumberFormat="1" applyFont="1" applyFill="1" applyBorder="1" applyAlignment="1">
      <alignment horizontal="center"/>
    </xf>
    <xf numFmtId="0" fontId="4" fillId="3" borderId="2" xfId="0" applyFont="1" applyFill="1" applyBorder="1" applyAlignment="1">
      <alignment horizontal="center" vertical="center" wrapText="1"/>
    </xf>
    <xf numFmtId="0" fontId="4" fillId="3" borderId="2" xfId="0" applyNumberFormat="1" applyFont="1" applyFill="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166" fontId="4" fillId="0" borderId="3" xfId="0" applyNumberFormat="1" applyFont="1" applyBorder="1" applyAlignment="1">
      <alignment horizontal="center" vertical="top"/>
    </xf>
    <xf numFmtId="0" fontId="3" fillId="0" borderId="3" xfId="0" applyFont="1" applyBorder="1" applyAlignment="1">
      <alignment horizontal="left" vertical="top" wrapText="1"/>
    </xf>
    <xf numFmtId="0" fontId="3" fillId="0" borderId="3" xfId="1" applyFont="1" applyBorder="1" applyAlignment="1">
      <alignment horizontal="center"/>
    </xf>
    <xf numFmtId="0" fontId="3" fillId="0" borderId="0" xfId="1" applyFont="1" applyBorder="1" applyAlignment="1">
      <alignment horizontal="center" wrapText="1"/>
    </xf>
    <xf numFmtId="0" fontId="3" fillId="0" borderId="0" xfId="0" applyFont="1" applyBorder="1" applyAlignment="1">
      <alignment horizontal="center" wrapText="1"/>
    </xf>
    <xf numFmtId="0" fontId="3" fillId="0" borderId="3" xfId="1" applyFont="1" applyBorder="1" applyAlignment="1">
      <alignment horizontal="center" wrapText="1"/>
    </xf>
    <xf numFmtId="0" fontId="3" fillId="0" borderId="3" xfId="0" applyFont="1" applyBorder="1" applyAlignment="1">
      <alignment horizontal="center" wrapText="1"/>
    </xf>
    <xf numFmtId="166" fontId="3" fillId="3" borderId="0" xfId="1" quotePrefix="1" applyNumberFormat="1" applyFont="1" applyFill="1" applyBorder="1" applyAlignment="1">
      <alignment horizontal="center" vertical="top"/>
    </xf>
    <xf numFmtId="0" fontId="21" fillId="0" borderId="0" xfId="2" applyFont="1" applyAlignment="1">
      <alignment horizontal="center" vertical="center" wrapText="1"/>
    </xf>
    <xf numFmtId="0" fontId="21" fillId="0" borderId="3" xfId="2" applyFont="1" applyBorder="1" applyAlignment="1">
      <alignment horizontal="center" vertical="center" wrapText="1"/>
    </xf>
    <xf numFmtId="0" fontId="23" fillId="0" borderId="0" xfId="0" applyFont="1" applyBorder="1" applyAlignment="1">
      <alignment horizontal="left" vertical="top" wrapText="1"/>
    </xf>
    <xf numFmtId="0" fontId="7" fillId="0" borderId="3" xfId="1" applyFont="1" applyBorder="1" applyAlignment="1">
      <alignment horizontal="left" vertical="top"/>
    </xf>
    <xf numFmtId="0" fontId="3" fillId="0" borderId="3" xfId="0" applyFont="1" applyBorder="1" applyAlignment="1">
      <alignment wrapText="1"/>
    </xf>
    <xf numFmtId="0" fontId="3" fillId="0" borderId="0" xfId="0" applyFont="1" applyFill="1" applyBorder="1" applyAlignment="1">
      <alignment horizontal="left" vertical="top" wrapText="1"/>
    </xf>
    <xf numFmtId="49" fontId="21" fillId="0" borderId="5" xfId="2" applyNumberFormat="1" applyFont="1" applyBorder="1" applyAlignment="1">
      <alignment horizontal="center" vertical="center" wrapText="1"/>
    </xf>
    <xf numFmtId="0" fontId="0" fillId="0" borderId="0" xfId="0" applyBorder="1" applyAlignment="1">
      <alignment wrapText="1"/>
    </xf>
    <xf numFmtId="49" fontId="11" fillId="2" borderId="0" xfId="2" applyNumberFormat="1" applyFont="1" applyFill="1" applyBorder="1" applyAlignment="1">
      <alignment horizontal="center" vertical="center" wrapText="1"/>
    </xf>
    <xf numFmtId="49" fontId="11" fillId="2" borderId="0" xfId="2" applyNumberFormat="1" applyFont="1" applyFill="1" applyBorder="1" applyAlignment="1">
      <alignment horizontal="left" vertical="center" wrapText="1"/>
    </xf>
    <xf numFmtId="0" fontId="11" fillId="2" borderId="0" xfId="2" applyFont="1" applyFill="1" applyBorder="1" applyAlignment="1">
      <alignment horizontal="right" vertical="center" wrapText="1"/>
    </xf>
    <xf numFmtId="0" fontId="11" fillId="2" borderId="0" xfId="2" applyFont="1" applyFill="1" applyBorder="1" applyAlignment="1">
      <alignment horizontal="center" vertical="center" wrapText="1"/>
    </xf>
    <xf numFmtId="165" fontId="11" fillId="2" borderId="0" xfId="2" applyNumberFormat="1" applyFont="1" applyFill="1" applyBorder="1" applyAlignment="1">
      <alignment vertical="center" wrapText="1"/>
    </xf>
    <xf numFmtId="0" fontId="12" fillId="2" borderId="0" xfId="2" applyFont="1" applyFill="1" applyBorder="1" applyAlignment="1">
      <alignment horizontal="center" vertical="center" wrapText="1"/>
    </xf>
    <xf numFmtId="0" fontId="13" fillId="2" borderId="0" xfId="2" applyFont="1" applyFill="1" applyBorder="1" applyAlignment="1">
      <alignment vertical="center" wrapText="1"/>
    </xf>
    <xf numFmtId="0" fontId="11" fillId="2" borderId="0" xfId="2" applyFont="1" applyFill="1" applyBorder="1" applyAlignment="1">
      <alignment vertical="center" wrapText="1"/>
    </xf>
    <xf numFmtId="0" fontId="14" fillId="2" borderId="0" xfId="2" applyFont="1" applyFill="1" applyBorder="1" applyAlignment="1">
      <alignment horizontal="center" vertical="center" wrapText="1"/>
    </xf>
    <xf numFmtId="0" fontId="15" fillId="2" borderId="0" xfId="2" applyFont="1" applyFill="1" applyBorder="1" applyAlignment="1">
      <alignment horizontal="left" vertical="center" wrapText="1"/>
    </xf>
    <xf numFmtId="0" fontId="16" fillId="2" borderId="0" xfId="2" applyFont="1" applyFill="1" applyBorder="1" applyAlignment="1">
      <alignment horizontal="left" vertical="center" wrapText="1"/>
    </xf>
    <xf numFmtId="0" fontId="16" fillId="2" borderId="0" xfId="2" applyFont="1" applyFill="1" applyBorder="1" applyAlignment="1">
      <alignment horizontal="center" vertical="center" wrapText="1"/>
    </xf>
    <xf numFmtId="2" fontId="14" fillId="2" borderId="0" xfId="2" applyNumberFormat="1" applyFont="1" applyFill="1" applyBorder="1" applyAlignment="1">
      <alignment horizontal="center" vertical="center" wrapText="1"/>
    </xf>
    <xf numFmtId="165" fontId="14" fillId="2" borderId="0" xfId="2" applyNumberFormat="1" applyFont="1" applyFill="1" applyBorder="1" applyAlignment="1">
      <alignment horizontal="right" vertical="center" wrapText="1"/>
    </xf>
    <xf numFmtId="0" fontId="14" fillId="2" borderId="0" xfId="2" applyFont="1" applyFill="1" applyBorder="1" applyAlignment="1">
      <alignment horizontal="left" vertical="center" wrapText="1"/>
    </xf>
    <xf numFmtId="0" fontId="11" fillId="2" borderId="0" xfId="2" applyFont="1" applyFill="1" applyBorder="1" applyAlignment="1">
      <alignment horizontal="left" vertical="center" wrapText="1"/>
    </xf>
    <xf numFmtId="0" fontId="17" fillId="2" borderId="0" xfId="2" applyFont="1" applyFill="1" applyBorder="1" applyAlignment="1">
      <alignment vertical="center" wrapText="1"/>
    </xf>
    <xf numFmtId="0" fontId="0" fillId="2" borderId="0" xfId="0" applyFill="1" applyBorder="1" applyAlignment="1">
      <alignment wrapText="1"/>
    </xf>
    <xf numFmtId="49" fontId="20" fillId="2" borderId="3" xfId="2" applyNumberFormat="1" applyFont="1" applyFill="1" applyBorder="1" applyAlignment="1">
      <alignment horizontal="center" vertical="center" wrapText="1"/>
    </xf>
    <xf numFmtId="49" fontId="20" fillId="2" borderId="3" xfId="2" applyNumberFormat="1" applyFont="1" applyFill="1" applyBorder="1" applyAlignment="1">
      <alignment horizontal="left" vertical="center" wrapText="1"/>
    </xf>
    <xf numFmtId="165" fontId="20" fillId="2" borderId="3" xfId="2" applyNumberFormat="1" applyFont="1" applyFill="1" applyBorder="1" applyAlignment="1">
      <alignment horizontal="center" vertical="center" wrapText="1"/>
    </xf>
    <xf numFmtId="165" fontId="13" fillId="2" borderId="3" xfId="2" applyNumberFormat="1" applyFont="1" applyFill="1" applyBorder="1" applyAlignment="1">
      <alignment horizontal="right" vertical="center" wrapText="1"/>
    </xf>
    <xf numFmtId="0" fontId="3" fillId="2" borderId="0" xfId="0" applyFont="1" applyFill="1" applyAlignment="1">
      <alignment horizontal="center"/>
    </xf>
    <xf numFmtId="0" fontId="3" fillId="2" borderId="0" xfId="0" applyFont="1" applyFill="1" applyAlignment="1">
      <alignment wrapText="1"/>
    </xf>
    <xf numFmtId="0" fontId="3" fillId="2" borderId="0" xfId="0" applyFont="1" applyFill="1" applyAlignment="1">
      <alignment horizontal="center" vertical="center" wrapText="1"/>
    </xf>
    <xf numFmtId="0" fontId="3" fillId="2" borderId="0" xfId="0" applyNumberFormat="1" applyFont="1" applyFill="1" applyAlignment="1">
      <alignment horizontal="center"/>
    </xf>
    <xf numFmtId="164" fontId="3" fillId="2" borderId="0" xfId="0" applyNumberFormat="1" applyFont="1" applyFill="1"/>
    <xf numFmtId="165" fontId="3" fillId="2" borderId="0" xfId="0" applyNumberFormat="1" applyFont="1" applyFill="1"/>
    <xf numFmtId="0" fontId="3" fillId="2" borderId="0" xfId="0" applyFont="1" applyFill="1"/>
    <xf numFmtId="0" fontId="3" fillId="2" borderId="0" xfId="0" applyFont="1" applyFill="1" applyBorder="1" applyAlignment="1">
      <alignment horizontal="center"/>
    </xf>
    <xf numFmtId="0" fontId="3" fillId="2" borderId="0" xfId="0" applyFont="1" applyFill="1" applyBorder="1" applyAlignment="1">
      <alignment wrapText="1"/>
    </xf>
    <xf numFmtId="0" fontId="3" fillId="2" borderId="0" xfId="0" applyFont="1" applyFill="1" applyBorder="1" applyAlignment="1">
      <alignment horizontal="center" vertical="center" wrapText="1"/>
    </xf>
    <xf numFmtId="164" fontId="3" fillId="2" borderId="0" xfId="0" applyNumberFormat="1" applyFont="1" applyFill="1" applyBorder="1"/>
    <xf numFmtId="165" fontId="3" fillId="2" borderId="0" xfId="0" applyNumberFormat="1" applyFont="1" applyFill="1" applyBorder="1"/>
    <xf numFmtId="0" fontId="9" fillId="2" borderId="0" xfId="0" applyFont="1" applyFill="1" applyBorder="1"/>
    <xf numFmtId="0" fontId="14" fillId="2" borderId="0" xfId="0" applyFont="1" applyFill="1" applyBorder="1" applyAlignment="1">
      <alignment horizontal="left" vertical="center" wrapText="1"/>
    </xf>
    <xf numFmtId="0" fontId="6" fillId="2" borderId="0" xfId="0" applyFont="1" applyFill="1" applyBorder="1" applyAlignment="1">
      <alignment horizontal="left"/>
    </xf>
    <xf numFmtId="0" fontId="3" fillId="2" borderId="0" xfId="0" applyFont="1" applyFill="1" applyBorder="1"/>
    <xf numFmtId="0" fontId="3" fillId="0" borderId="2" xfId="0" applyFont="1" applyBorder="1" applyAlignment="1">
      <alignment horizontal="left" wrapText="1"/>
    </xf>
    <xf numFmtId="0" fontId="3" fillId="0" borderId="2" xfId="0" applyFont="1" applyBorder="1" applyAlignment="1">
      <alignment wrapText="1"/>
    </xf>
    <xf numFmtId="0" fontId="6" fillId="0" borderId="2" xfId="0" applyFont="1" applyBorder="1"/>
    <xf numFmtId="0" fontId="3" fillId="0" borderId="2" xfId="0" applyFont="1" applyBorder="1"/>
    <xf numFmtId="167" fontId="3" fillId="0" borderId="0" xfId="1" applyNumberFormat="1" applyFont="1" applyBorder="1" applyAlignment="1" applyProtection="1">
      <alignment horizontal="center"/>
      <protection locked="0"/>
    </xf>
    <xf numFmtId="167" fontId="3" fillId="0" borderId="0" xfId="0" applyNumberFormat="1" applyFont="1" applyBorder="1"/>
    <xf numFmtId="167" fontId="3" fillId="0" borderId="3" xfId="1" applyNumberFormat="1" applyFont="1" applyBorder="1" applyAlignment="1" applyProtection="1">
      <alignment horizontal="center"/>
      <protection locked="0"/>
    </xf>
    <xf numFmtId="167" fontId="3" fillId="0" borderId="3" xfId="0" applyNumberFormat="1" applyFont="1" applyBorder="1"/>
    <xf numFmtId="167" fontId="3" fillId="2" borderId="0" xfId="0" applyNumberFormat="1" applyFont="1" applyFill="1" applyBorder="1"/>
    <xf numFmtId="167" fontId="4" fillId="3" borderId="2" xfId="0" applyNumberFormat="1" applyFont="1" applyFill="1" applyBorder="1" applyAlignment="1">
      <alignment horizontal="center" vertical="center" wrapText="1"/>
    </xf>
    <xf numFmtId="167" fontId="3" fillId="0" borderId="0" xfId="0" applyNumberFormat="1" applyFont="1"/>
    <xf numFmtId="167" fontId="14" fillId="2" borderId="0" xfId="0" applyNumberFormat="1" applyFont="1" applyFill="1" applyBorder="1" applyAlignment="1">
      <alignment horizontal="left" vertical="center" wrapText="1"/>
    </xf>
    <xf numFmtId="167" fontId="3" fillId="2" borderId="0" xfId="0" applyNumberFormat="1" applyFont="1" applyFill="1"/>
    <xf numFmtId="167" fontId="2" fillId="4" borderId="0" xfId="0" applyNumberFormat="1" applyFont="1" applyFill="1" applyBorder="1" applyAlignment="1">
      <alignment horizontal="right"/>
    </xf>
    <xf numFmtId="168" fontId="3" fillId="2" borderId="0" xfId="0" applyNumberFormat="1" applyFont="1" applyFill="1" applyAlignment="1">
      <alignment horizontal="center" vertical="center" wrapText="1"/>
    </xf>
    <xf numFmtId="168" fontId="3" fillId="2" borderId="0" xfId="0" applyNumberFormat="1" applyFont="1" applyFill="1" applyBorder="1" applyAlignment="1">
      <alignment horizontal="center" vertical="center" wrapText="1"/>
    </xf>
    <xf numFmtId="168" fontId="14" fillId="2" borderId="0" xfId="0" applyNumberFormat="1" applyFont="1" applyFill="1" applyBorder="1" applyAlignment="1">
      <alignment horizontal="left" vertical="center" wrapText="1"/>
    </xf>
    <xf numFmtId="168" fontId="3" fillId="2" borderId="0" xfId="0" applyNumberFormat="1" applyFont="1" applyFill="1" applyAlignment="1">
      <alignment horizontal="center" vertical="center"/>
    </xf>
    <xf numFmtId="168" fontId="3" fillId="0" borderId="0" xfId="0" applyNumberFormat="1" applyFont="1" applyAlignment="1">
      <alignment horizontal="center" vertical="center" wrapText="1"/>
    </xf>
    <xf numFmtId="168" fontId="3" fillId="0" borderId="2" xfId="0" applyNumberFormat="1" applyFont="1" applyBorder="1" applyAlignment="1">
      <alignment horizontal="right" vertical="center"/>
    </xf>
    <xf numFmtId="168" fontId="6" fillId="0" borderId="2" xfId="0" applyNumberFormat="1" applyFont="1" applyBorder="1" applyAlignment="1">
      <alignment horizontal="right" vertical="center"/>
    </xf>
    <xf numFmtId="0" fontId="5" fillId="0" borderId="0" xfId="1" applyFont="1" applyBorder="1" applyAlignment="1" applyProtection="1">
      <alignment horizontal="center" wrapText="1"/>
      <protection locked="0"/>
    </xf>
    <xf numFmtId="0" fontId="5" fillId="0" borderId="3" xfId="1" applyFont="1" applyBorder="1" applyAlignment="1" applyProtection="1">
      <alignment horizontal="center" wrapText="1"/>
      <protection locked="0"/>
    </xf>
    <xf numFmtId="0" fontId="3" fillId="0" borderId="0" xfId="0" applyFont="1" applyBorder="1" applyAlignment="1" applyProtection="1">
      <alignment horizontal="center" vertical="center" wrapText="1"/>
      <protection locked="0"/>
    </xf>
    <xf numFmtId="0" fontId="21" fillId="0" borderId="1" xfId="2" applyFont="1" applyBorder="1" applyAlignment="1" applyProtection="1">
      <alignment horizontal="center" vertical="center" wrapText="1"/>
    </xf>
    <xf numFmtId="0" fontId="4" fillId="3" borderId="2" xfId="0" applyFont="1" applyFill="1" applyBorder="1" applyAlignment="1" applyProtection="1">
      <alignment horizontal="center" vertical="center" wrapText="1"/>
    </xf>
    <xf numFmtId="0" fontId="4" fillId="3" borderId="2" xfId="0" applyNumberFormat="1" applyFont="1" applyFill="1" applyBorder="1" applyAlignment="1" applyProtection="1">
      <alignment horizontal="center" vertical="center" wrapText="1"/>
    </xf>
    <xf numFmtId="167" fontId="4" fillId="3" borderId="2" xfId="0" applyNumberFormat="1" applyFont="1" applyFill="1" applyBorder="1" applyAlignment="1" applyProtection="1">
      <alignment horizontal="center" vertical="center" wrapText="1"/>
    </xf>
    <xf numFmtId="166" fontId="4" fillId="0" borderId="0" xfId="0" applyNumberFormat="1" applyFont="1" applyBorder="1" applyAlignment="1" applyProtection="1">
      <alignment horizontal="center" vertical="top"/>
    </xf>
    <xf numFmtId="0" fontId="3" fillId="0" borderId="0" xfId="0" applyFont="1" applyBorder="1" applyAlignment="1" applyProtection="1">
      <alignment horizontal="left" vertical="top" wrapText="1"/>
    </xf>
    <xf numFmtId="0" fontId="5" fillId="0" borderId="0" xfId="1" applyFont="1" applyBorder="1" applyAlignment="1" applyProtection="1">
      <alignment horizontal="center" wrapText="1"/>
    </xf>
    <xf numFmtId="0" fontId="3" fillId="0" borderId="0" xfId="1" applyFont="1" applyBorder="1" applyAlignment="1" applyProtection="1">
      <alignment horizontal="center"/>
    </xf>
    <xf numFmtId="0" fontId="3" fillId="0" borderId="0" xfId="1" applyFont="1" applyBorder="1" applyAlignment="1" applyProtection="1">
      <alignment horizontal="center" wrapText="1"/>
    </xf>
    <xf numFmtId="167" fontId="3" fillId="0" borderId="0" xfId="0" applyNumberFormat="1" applyFont="1" applyBorder="1" applyProtection="1"/>
    <xf numFmtId="0" fontId="3" fillId="0" borderId="0" xfId="0" applyFont="1" applyBorder="1" applyAlignment="1" applyProtection="1">
      <alignment horizontal="center" wrapText="1"/>
    </xf>
    <xf numFmtId="166" fontId="4" fillId="0" borderId="3" xfId="0" applyNumberFormat="1" applyFont="1" applyBorder="1" applyAlignment="1" applyProtection="1">
      <alignment horizontal="center" vertical="top"/>
    </xf>
    <xf numFmtId="0" fontId="3" fillId="0" borderId="3" xfId="0" applyFont="1" applyBorder="1" applyAlignment="1" applyProtection="1">
      <alignment horizontal="left" vertical="top" wrapText="1"/>
    </xf>
    <xf numFmtId="0" fontId="3" fillId="0" borderId="3" xfId="1" applyFont="1" applyBorder="1" applyAlignment="1" applyProtection="1">
      <alignment horizontal="center"/>
    </xf>
    <xf numFmtId="0" fontId="3" fillId="0" borderId="3" xfId="1" applyFont="1" applyBorder="1" applyAlignment="1" applyProtection="1">
      <alignment horizontal="center" wrapText="1"/>
    </xf>
    <xf numFmtId="167" fontId="3" fillId="0" borderId="3" xfId="0" applyNumberFormat="1" applyFont="1" applyBorder="1" applyProtection="1"/>
    <xf numFmtId="0" fontId="7" fillId="0" borderId="3" xfId="1" applyFont="1" applyBorder="1" applyAlignment="1" applyProtection="1">
      <alignment horizontal="left" vertical="top"/>
    </xf>
    <xf numFmtId="0" fontId="3" fillId="0" borderId="3" xfId="0" applyFont="1" applyBorder="1" applyAlignment="1" applyProtection="1">
      <alignment wrapText="1"/>
    </xf>
    <xf numFmtId="0" fontId="3" fillId="0" borderId="3" xfId="0" applyFont="1" applyBorder="1" applyAlignment="1" applyProtection="1">
      <alignment horizontal="center" wrapText="1"/>
    </xf>
    <xf numFmtId="0" fontId="23" fillId="0" borderId="0" xfId="0" applyFont="1" applyBorder="1" applyAlignment="1" applyProtection="1">
      <alignment horizontal="left" vertical="top" wrapText="1"/>
    </xf>
    <xf numFmtId="0" fontId="3" fillId="0" borderId="0" xfId="0" applyFont="1" applyBorder="1" applyAlignment="1" applyProtection="1">
      <alignment horizontal="center" vertical="center" wrapText="1"/>
    </xf>
    <xf numFmtId="0" fontId="21" fillId="0" borderId="0" xfId="2" applyFont="1" applyAlignment="1" applyProtection="1">
      <alignment horizontal="center" vertical="center" wrapText="1"/>
    </xf>
    <xf numFmtId="0" fontId="3" fillId="0" borderId="0" xfId="0" applyFont="1" applyFill="1" applyBorder="1" applyAlignment="1" applyProtection="1">
      <alignment horizontal="left" vertical="top" wrapText="1"/>
    </xf>
    <xf numFmtId="0" fontId="21" fillId="0" borderId="3" xfId="2" applyFont="1" applyBorder="1" applyAlignment="1" applyProtection="1">
      <alignment horizontal="center" vertical="center" wrapText="1"/>
    </xf>
    <xf numFmtId="0" fontId="3" fillId="0" borderId="3" xfId="0" applyFont="1" applyBorder="1" applyAlignment="1" applyProtection="1">
      <alignment horizontal="center"/>
    </xf>
    <xf numFmtId="0" fontId="3" fillId="0" borderId="0" xfId="0" applyFont="1" applyBorder="1" applyAlignment="1" applyProtection="1">
      <alignment horizontal="center"/>
    </xf>
    <xf numFmtId="166" fontId="3" fillId="3" borderId="1" xfId="1" quotePrefix="1" applyNumberFormat="1" applyFont="1" applyFill="1" applyBorder="1" applyAlignment="1" applyProtection="1">
      <alignment horizontal="center" vertical="top"/>
    </xf>
    <xf numFmtId="167" fontId="2" fillId="4" borderId="1" xfId="0" applyNumberFormat="1" applyFont="1" applyFill="1" applyBorder="1" applyAlignment="1" applyProtection="1">
      <alignment horizontal="right"/>
    </xf>
    <xf numFmtId="0" fontId="14" fillId="0" borderId="0" xfId="0" applyFont="1" applyBorder="1" applyAlignment="1" applyProtection="1">
      <alignment horizontal="left" vertical="center" wrapText="1"/>
    </xf>
    <xf numFmtId="0" fontId="3" fillId="0" borderId="0" xfId="0" applyFont="1" applyProtection="1"/>
    <xf numFmtId="0" fontId="6" fillId="2" borderId="0" xfId="0" applyFont="1" applyFill="1" applyBorder="1" applyAlignment="1" applyProtection="1">
      <alignment horizontal="left"/>
    </xf>
    <xf numFmtId="0" fontId="14" fillId="2" borderId="0" xfId="0" applyFont="1" applyFill="1" applyBorder="1" applyAlignment="1" applyProtection="1">
      <alignment horizontal="left" vertical="center" wrapText="1"/>
    </xf>
    <xf numFmtId="0" fontId="3" fillId="2" borderId="0" xfId="0" applyFont="1" applyFill="1" applyBorder="1" applyProtection="1"/>
    <xf numFmtId="0" fontId="3" fillId="2" borderId="0" xfId="0" applyFont="1" applyFill="1" applyBorder="1" applyAlignment="1" applyProtection="1">
      <alignment horizontal="center"/>
    </xf>
    <xf numFmtId="0" fontId="3" fillId="2" borderId="0" xfId="0" applyFont="1" applyFill="1" applyBorder="1" applyAlignment="1" applyProtection="1">
      <alignment wrapText="1"/>
    </xf>
    <xf numFmtId="0" fontId="3" fillId="2" borderId="0" xfId="0" applyFont="1" applyFill="1" applyBorder="1" applyAlignment="1" applyProtection="1">
      <alignment horizontal="center" vertical="center" wrapText="1"/>
    </xf>
    <xf numFmtId="0" fontId="3" fillId="2" borderId="0" xfId="0" applyNumberFormat="1" applyFont="1" applyFill="1" applyBorder="1" applyAlignment="1" applyProtection="1">
      <alignment horizontal="center"/>
    </xf>
    <xf numFmtId="164" fontId="3" fillId="2" borderId="0" xfId="0" applyNumberFormat="1" applyFont="1" applyFill="1" applyBorder="1" applyProtection="1"/>
    <xf numFmtId="165" fontId="3" fillId="2" borderId="0" xfId="0" applyNumberFormat="1" applyFont="1" applyFill="1" applyBorder="1" applyProtection="1"/>
    <xf numFmtId="164" fontId="4" fillId="3" borderId="2" xfId="0" applyNumberFormat="1" applyFont="1" applyFill="1" applyBorder="1" applyAlignment="1" applyProtection="1">
      <alignment horizontal="center" vertical="center" wrapText="1"/>
    </xf>
    <xf numFmtId="165" fontId="4" fillId="3" borderId="2" xfId="0" applyNumberFormat="1" applyFont="1" applyFill="1" applyBorder="1" applyAlignment="1" applyProtection="1">
      <alignment horizontal="center" vertical="center" wrapText="1"/>
    </xf>
    <xf numFmtId="166" fontId="3" fillId="3" borderId="0" xfId="1" quotePrefix="1" applyNumberFormat="1" applyFont="1" applyFill="1" applyBorder="1" applyAlignment="1" applyProtection="1">
      <alignment horizontal="center" vertical="top"/>
    </xf>
    <xf numFmtId="168" fontId="2" fillId="4" borderId="0" xfId="0" applyNumberFormat="1" applyFont="1" applyFill="1" applyBorder="1" applyAlignment="1" applyProtection="1">
      <alignment horizontal="right"/>
    </xf>
    <xf numFmtId="0" fontId="3" fillId="0" borderId="0" xfId="0" applyFont="1" applyAlignment="1" applyProtection="1">
      <alignment horizontal="center"/>
    </xf>
    <xf numFmtId="0" fontId="3" fillId="0" borderId="0" xfId="0" applyFont="1" applyAlignment="1" applyProtection="1">
      <alignment horizontal="center" vertical="center"/>
    </xf>
    <xf numFmtId="0" fontId="3" fillId="0" borderId="0" xfId="0" applyNumberFormat="1" applyFont="1" applyAlignment="1" applyProtection="1">
      <alignment horizontal="center"/>
    </xf>
    <xf numFmtId="164" fontId="3" fillId="0" borderId="0" xfId="0" applyNumberFormat="1" applyFont="1" applyProtection="1"/>
    <xf numFmtId="165" fontId="3" fillId="0" borderId="0" xfId="0" applyNumberFormat="1" applyFont="1" applyProtection="1"/>
    <xf numFmtId="0" fontId="3" fillId="0" borderId="0" xfId="0" applyFont="1" applyAlignment="1" applyProtection="1">
      <alignment wrapText="1"/>
    </xf>
    <xf numFmtId="0" fontId="3" fillId="0" borderId="0" xfId="0" applyFont="1" applyAlignment="1" applyProtection="1">
      <alignment horizontal="center" vertical="center" wrapText="1"/>
    </xf>
    <xf numFmtId="0" fontId="11" fillId="2" borderId="0" xfId="2" applyFont="1" applyFill="1" applyBorder="1" applyAlignment="1">
      <alignment vertical="top" wrapText="1"/>
    </xf>
    <xf numFmtId="0" fontId="17" fillId="2" borderId="0" xfId="2" applyFont="1" applyFill="1" applyBorder="1" applyAlignment="1">
      <alignment wrapText="1"/>
    </xf>
    <xf numFmtId="0" fontId="15" fillId="2" borderId="0" xfId="2" applyFont="1" applyFill="1" applyBorder="1" applyAlignment="1">
      <alignment horizontal="left" vertical="top" wrapText="1"/>
    </xf>
    <xf numFmtId="0" fontId="18" fillId="2" borderId="0" xfId="2" applyFont="1" applyFill="1" applyBorder="1" applyAlignment="1">
      <alignment horizontal="center" vertical="top" wrapText="1"/>
    </xf>
    <xf numFmtId="0" fontId="19" fillId="2" borderId="0" xfId="2" applyFont="1" applyFill="1" applyBorder="1" applyAlignment="1">
      <alignment wrapText="1"/>
    </xf>
    <xf numFmtId="49" fontId="11" fillId="0" borderId="0" xfId="2" applyNumberFormat="1" applyFont="1" applyAlignment="1">
      <alignment horizontal="left" vertical="top" wrapText="1"/>
    </xf>
    <xf numFmtId="0" fontId="17" fillId="0" borderId="0" xfId="2" applyFont="1"/>
    <xf numFmtId="49" fontId="21" fillId="0" borderId="0" xfId="2" applyNumberFormat="1" applyFont="1" applyAlignment="1">
      <alignment horizontal="left" vertical="top" wrapText="1"/>
    </xf>
    <xf numFmtId="0" fontId="21" fillId="0" borderId="0" xfId="2" applyFont="1"/>
    <xf numFmtId="49" fontId="11" fillId="0" borderId="0" xfId="2" applyNumberFormat="1" applyFont="1" applyAlignment="1">
      <alignment horizontal="left" vertical="top"/>
    </xf>
    <xf numFmtId="49" fontId="11" fillId="0" borderId="0" xfId="2" applyNumberFormat="1" applyFont="1" applyAlignment="1">
      <alignment vertical="top" wrapText="1"/>
    </xf>
    <xf numFmtId="4" fontId="8" fillId="4" borderId="4" xfId="0" applyNumberFormat="1" applyFont="1" applyFill="1" applyBorder="1" applyAlignment="1">
      <alignment horizontal="left"/>
    </xf>
    <xf numFmtId="0" fontId="9" fillId="2" borderId="0" xfId="0" applyFont="1" applyFill="1" applyBorder="1" applyAlignment="1">
      <alignment horizontal="left" wrapText="1"/>
    </xf>
    <xf numFmtId="0" fontId="14" fillId="2" borderId="0" xfId="0" applyFont="1" applyFill="1" applyBorder="1" applyAlignment="1">
      <alignment horizontal="left" vertical="center" wrapText="1"/>
    </xf>
    <xf numFmtId="4" fontId="8" fillId="4" borderId="1" xfId="0" applyNumberFormat="1" applyFont="1" applyFill="1" applyBorder="1" applyAlignment="1" applyProtection="1">
      <alignment horizontal="left"/>
    </xf>
    <xf numFmtId="0" fontId="6" fillId="2" borderId="0" xfId="0" applyFont="1" applyFill="1" applyBorder="1" applyAlignment="1">
      <alignment horizontal="left" wrapText="1"/>
    </xf>
    <xf numFmtId="4" fontId="8" fillId="4" borderId="4" xfId="0" applyNumberFormat="1" applyFont="1" applyFill="1" applyBorder="1" applyAlignment="1" applyProtection="1">
      <alignment horizontal="left"/>
    </xf>
  </cellXfs>
  <cellStyles count="3">
    <cellStyle name="Normal_ugovor" xfId="1"/>
    <cellStyle name="Normalno" xfId="0" builtinId="0"/>
    <cellStyle name="Normalno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view="pageBreakPreview" zoomScale="115" zoomScaleNormal="100" zoomScaleSheetLayoutView="115" workbookViewId="0">
      <selection activeCell="J6" sqref="J6"/>
    </sheetView>
  </sheetViews>
  <sheetFormatPr defaultRowHeight="12.75"/>
  <cols>
    <col min="1" max="1" width="4.85546875" style="7" customWidth="1"/>
    <col min="2" max="2" width="65" style="7" bestFit="1" customWidth="1"/>
    <col min="3" max="16384" width="9.140625" style="7"/>
  </cols>
  <sheetData>
    <row r="1" spans="1:10" s="36" customFormat="1">
      <c r="A1" s="37"/>
      <c r="B1" s="38"/>
      <c r="C1" s="38"/>
      <c r="D1" s="39"/>
      <c r="E1" s="40"/>
      <c r="F1" s="41"/>
      <c r="G1" s="41"/>
      <c r="H1" s="54"/>
      <c r="I1" s="54"/>
    </row>
    <row r="2" spans="1:10" s="36" customFormat="1">
      <c r="A2" s="42"/>
      <c r="B2" s="43" t="s">
        <v>43</v>
      </c>
      <c r="C2" s="44"/>
      <c r="D2" s="44"/>
      <c r="E2" s="40"/>
      <c r="F2" s="41"/>
      <c r="G2" s="41"/>
      <c r="H2" s="54"/>
      <c r="I2" s="54"/>
    </row>
    <row r="3" spans="1:10" s="36" customFormat="1" ht="38.25">
      <c r="A3" s="45"/>
      <c r="B3" s="46" t="s">
        <v>111</v>
      </c>
      <c r="C3" s="47"/>
      <c r="D3" s="48"/>
      <c r="E3" s="49"/>
      <c r="F3" s="50"/>
      <c r="G3" s="50"/>
      <c r="H3" s="54"/>
      <c r="I3" s="54"/>
    </row>
    <row r="4" spans="1:10" s="36" customFormat="1" ht="15">
      <c r="A4" s="48"/>
      <c r="B4" s="51"/>
      <c r="C4" s="51"/>
      <c r="D4" s="45"/>
      <c r="E4" s="49"/>
      <c r="F4" s="50"/>
      <c r="G4" s="50"/>
      <c r="H4" s="54"/>
      <c r="I4" s="54"/>
    </row>
    <row r="5" spans="1:10" s="36" customFormat="1" ht="15">
      <c r="A5" s="48"/>
      <c r="B5" s="52" t="s">
        <v>44</v>
      </c>
      <c r="C5" s="51"/>
      <c r="D5" s="45"/>
      <c r="E5" s="49"/>
      <c r="F5" s="50"/>
      <c r="G5" s="50"/>
      <c r="H5" s="54"/>
      <c r="I5" s="54"/>
    </row>
    <row r="6" spans="1:10" s="36" customFormat="1" ht="52.5" customHeight="1">
      <c r="A6" s="45"/>
      <c r="B6" s="151" t="s">
        <v>125</v>
      </c>
      <c r="C6" s="151"/>
      <c r="D6" s="150"/>
      <c r="E6" s="150"/>
      <c r="F6" s="150"/>
      <c r="G6" s="150"/>
      <c r="H6" s="54"/>
      <c r="I6" s="54"/>
    </row>
    <row r="7" spans="1:10" s="36" customFormat="1">
      <c r="A7" s="149"/>
      <c r="B7" s="150"/>
      <c r="C7" s="53"/>
      <c r="D7" s="44"/>
      <c r="E7" s="40"/>
      <c r="F7" s="41"/>
      <c r="G7" s="41"/>
      <c r="H7" s="54"/>
      <c r="I7" s="54"/>
    </row>
    <row r="8" spans="1:10" s="36" customFormat="1">
      <c r="A8" s="149"/>
      <c r="B8" s="150"/>
      <c r="C8" s="53"/>
      <c r="D8" s="44"/>
      <c r="E8" s="40"/>
      <c r="F8" s="41"/>
      <c r="G8" s="41"/>
      <c r="H8" s="54"/>
      <c r="I8" s="54"/>
    </row>
    <row r="9" spans="1:10" s="36" customFormat="1">
      <c r="A9" s="152" t="s">
        <v>110</v>
      </c>
      <c r="B9" s="153"/>
      <c r="C9" s="153"/>
      <c r="D9" s="153"/>
      <c r="E9" s="153"/>
      <c r="F9" s="153"/>
      <c r="G9" s="153"/>
      <c r="H9" s="54"/>
      <c r="I9" s="54"/>
    </row>
    <row r="10" spans="1:10" s="36" customFormat="1">
      <c r="A10" s="153"/>
      <c r="B10" s="153"/>
      <c r="C10" s="153"/>
      <c r="D10" s="153"/>
      <c r="E10" s="153"/>
      <c r="F10" s="153"/>
      <c r="G10" s="153"/>
      <c r="H10" s="54"/>
      <c r="I10" s="54"/>
    </row>
    <row r="11" spans="1:10" s="36" customFormat="1" ht="15.75">
      <c r="A11" s="152"/>
      <c r="B11" s="150"/>
      <c r="C11" s="53"/>
      <c r="D11" s="44"/>
      <c r="E11" s="40"/>
      <c r="F11" s="41"/>
      <c r="G11" s="41"/>
      <c r="H11" s="54"/>
      <c r="I11" s="54"/>
    </row>
    <row r="12" spans="1:10" s="36" customFormat="1">
      <c r="A12" s="149"/>
      <c r="B12" s="150"/>
      <c r="C12" s="53"/>
      <c r="D12" s="44"/>
      <c r="E12" s="40"/>
      <c r="F12" s="41"/>
      <c r="G12" s="41"/>
      <c r="H12" s="54"/>
      <c r="I12" s="54"/>
    </row>
    <row r="13" spans="1:10">
      <c r="A13" s="55"/>
      <c r="B13" s="56" t="s">
        <v>45</v>
      </c>
      <c r="C13" s="56"/>
      <c r="D13" s="55"/>
      <c r="E13" s="55"/>
      <c r="F13" s="57"/>
      <c r="G13" s="58"/>
      <c r="H13" s="54"/>
      <c r="I13" s="54"/>
      <c r="J13" s="36"/>
    </row>
    <row r="14" spans="1:10" ht="35.25" customHeight="1">
      <c r="A14" s="35" t="s">
        <v>46</v>
      </c>
      <c r="B14" s="154" t="s">
        <v>47</v>
      </c>
      <c r="C14" s="154"/>
      <c r="D14" s="155"/>
      <c r="E14" s="155"/>
      <c r="F14" s="155"/>
      <c r="G14" s="155"/>
    </row>
    <row r="15" spans="1:10" ht="48" customHeight="1">
      <c r="A15" s="35" t="s">
        <v>48</v>
      </c>
      <c r="B15" s="156" t="s">
        <v>49</v>
      </c>
      <c r="C15" s="156"/>
      <c r="D15" s="157"/>
      <c r="E15" s="157"/>
      <c r="F15" s="157"/>
      <c r="G15" s="157"/>
    </row>
    <row r="16" spans="1:10" ht="18" customHeight="1">
      <c r="A16" s="35" t="s">
        <v>50</v>
      </c>
      <c r="B16" s="154" t="s">
        <v>51</v>
      </c>
      <c r="C16" s="154"/>
      <c r="D16" s="155"/>
      <c r="E16" s="155"/>
      <c r="F16" s="155"/>
      <c r="G16" s="155"/>
    </row>
    <row r="17" spans="1:7" ht="19.5" customHeight="1">
      <c r="A17" s="35" t="s">
        <v>52</v>
      </c>
      <c r="B17" s="154" t="s">
        <v>54</v>
      </c>
      <c r="C17" s="154"/>
      <c r="D17" s="155"/>
      <c r="E17" s="155"/>
      <c r="F17" s="155"/>
      <c r="G17" s="155"/>
    </row>
    <row r="18" spans="1:7" ht="15.75" customHeight="1">
      <c r="A18" s="35" t="s">
        <v>53</v>
      </c>
      <c r="B18" s="154" t="s">
        <v>56</v>
      </c>
      <c r="C18" s="154"/>
      <c r="D18" s="155"/>
      <c r="E18" s="155"/>
      <c r="F18" s="155"/>
      <c r="G18" s="155"/>
    </row>
    <row r="19" spans="1:7" ht="30.75" customHeight="1">
      <c r="A19" s="35" t="s">
        <v>55</v>
      </c>
      <c r="B19" s="154" t="s">
        <v>58</v>
      </c>
      <c r="C19" s="154"/>
      <c r="D19" s="155"/>
      <c r="E19" s="155"/>
      <c r="F19" s="155"/>
      <c r="G19" s="155"/>
    </row>
    <row r="20" spans="1:7" ht="21.75" customHeight="1">
      <c r="A20" s="35" t="s">
        <v>57</v>
      </c>
      <c r="B20" s="154" t="s">
        <v>119</v>
      </c>
      <c r="C20" s="154"/>
      <c r="D20" s="155"/>
      <c r="E20" s="155"/>
      <c r="F20" s="155"/>
      <c r="G20" s="155"/>
    </row>
    <row r="21" spans="1:7" ht="31.5" customHeight="1">
      <c r="A21" s="35" t="s">
        <v>59</v>
      </c>
      <c r="B21" s="154" t="s">
        <v>64</v>
      </c>
      <c r="C21" s="154"/>
      <c r="D21" s="155"/>
      <c r="E21" s="155"/>
      <c r="F21" s="155"/>
      <c r="G21" s="155"/>
    </row>
    <row r="22" spans="1:7" ht="32.25" customHeight="1">
      <c r="A22" s="35" t="s">
        <v>60</v>
      </c>
      <c r="B22" s="154" t="s">
        <v>66</v>
      </c>
      <c r="C22" s="154"/>
      <c r="D22" s="155"/>
      <c r="E22" s="155"/>
      <c r="F22" s="155"/>
      <c r="G22" s="155"/>
    </row>
    <row r="23" spans="1:7" ht="34.5" customHeight="1">
      <c r="A23" s="35" t="s">
        <v>61</v>
      </c>
      <c r="B23" s="154" t="s">
        <v>68</v>
      </c>
      <c r="C23" s="154"/>
      <c r="D23" s="155"/>
      <c r="E23" s="155"/>
      <c r="F23" s="155"/>
      <c r="G23" s="155"/>
    </row>
    <row r="24" spans="1:7" ht="18" customHeight="1">
      <c r="A24" s="35" t="s">
        <v>62</v>
      </c>
      <c r="B24" s="154" t="s">
        <v>70</v>
      </c>
      <c r="C24" s="154"/>
      <c r="D24" s="155"/>
      <c r="E24" s="155"/>
      <c r="F24" s="155"/>
      <c r="G24" s="155"/>
    </row>
    <row r="25" spans="1:7" ht="33" customHeight="1">
      <c r="A25" s="35" t="s">
        <v>63</v>
      </c>
      <c r="B25" s="154" t="s">
        <v>72</v>
      </c>
      <c r="C25" s="154"/>
      <c r="D25" s="155"/>
      <c r="E25" s="155"/>
      <c r="F25" s="155"/>
      <c r="G25" s="155"/>
    </row>
    <row r="26" spans="1:7" ht="31.5" customHeight="1">
      <c r="A26" s="35" t="s">
        <v>65</v>
      </c>
      <c r="B26" s="154" t="s">
        <v>74</v>
      </c>
      <c r="C26" s="154"/>
      <c r="D26" s="155"/>
      <c r="E26" s="155"/>
      <c r="F26" s="155"/>
      <c r="G26" s="155"/>
    </row>
    <row r="27" spans="1:7" ht="19.5" customHeight="1">
      <c r="A27" s="35" t="s">
        <v>67</v>
      </c>
      <c r="B27" s="158" t="s">
        <v>76</v>
      </c>
      <c r="C27" s="158"/>
      <c r="D27" s="155"/>
      <c r="E27" s="155"/>
      <c r="F27" s="155"/>
      <c r="G27" s="155"/>
    </row>
    <row r="28" spans="1:7" ht="18.75" customHeight="1">
      <c r="A28" s="35" t="s">
        <v>69</v>
      </c>
      <c r="B28" s="154" t="s">
        <v>78</v>
      </c>
      <c r="C28" s="154"/>
      <c r="D28" s="155"/>
      <c r="E28" s="155"/>
      <c r="F28" s="155"/>
      <c r="G28" s="155"/>
    </row>
    <row r="29" spans="1:7" ht="34.5" customHeight="1">
      <c r="A29" s="35" t="s">
        <v>71</v>
      </c>
      <c r="B29" s="154" t="s">
        <v>80</v>
      </c>
      <c r="C29" s="154"/>
      <c r="D29" s="155"/>
      <c r="E29" s="155"/>
      <c r="F29" s="155"/>
      <c r="G29" s="155"/>
    </row>
    <row r="30" spans="1:7" ht="30" customHeight="1">
      <c r="A30" s="35" t="s">
        <v>73</v>
      </c>
      <c r="B30" s="159" t="s">
        <v>82</v>
      </c>
      <c r="C30" s="159"/>
      <c r="D30" s="155"/>
      <c r="E30" s="155"/>
      <c r="F30" s="155"/>
      <c r="G30" s="155"/>
    </row>
    <row r="31" spans="1:7" ht="19.5" customHeight="1">
      <c r="A31" s="35" t="s">
        <v>75</v>
      </c>
      <c r="B31" s="154" t="s">
        <v>84</v>
      </c>
      <c r="C31" s="154"/>
      <c r="D31" s="155"/>
      <c r="E31" s="155"/>
      <c r="F31" s="155"/>
      <c r="G31" s="155"/>
    </row>
    <row r="32" spans="1:7" ht="30" customHeight="1">
      <c r="A32" s="35" t="s">
        <v>77</v>
      </c>
      <c r="B32" s="154" t="s">
        <v>120</v>
      </c>
      <c r="C32" s="154"/>
      <c r="D32" s="155"/>
      <c r="E32" s="155"/>
      <c r="F32" s="155"/>
      <c r="G32" s="155"/>
    </row>
    <row r="33" spans="1:7" ht="30" customHeight="1">
      <c r="A33" s="35" t="s">
        <v>79</v>
      </c>
      <c r="B33" s="154" t="s">
        <v>87</v>
      </c>
      <c r="C33" s="154"/>
      <c r="D33" s="155"/>
      <c r="E33" s="155"/>
      <c r="F33" s="155"/>
      <c r="G33" s="155"/>
    </row>
    <row r="34" spans="1:7" ht="17.25" customHeight="1">
      <c r="A34" s="35" t="s">
        <v>81</v>
      </c>
      <c r="B34" s="154" t="s">
        <v>89</v>
      </c>
      <c r="C34" s="154"/>
      <c r="D34" s="155"/>
      <c r="E34" s="155"/>
      <c r="F34" s="155"/>
      <c r="G34" s="155"/>
    </row>
    <row r="35" spans="1:7" ht="43.5" customHeight="1">
      <c r="A35" s="35" t="s">
        <v>83</v>
      </c>
      <c r="B35" s="154" t="s">
        <v>91</v>
      </c>
      <c r="C35" s="154"/>
      <c r="D35" s="155"/>
      <c r="E35" s="155"/>
      <c r="F35" s="155"/>
      <c r="G35" s="155"/>
    </row>
    <row r="36" spans="1:7" ht="34.5" customHeight="1">
      <c r="A36" s="35" t="s">
        <v>85</v>
      </c>
      <c r="B36" s="154" t="s">
        <v>121</v>
      </c>
      <c r="C36" s="154"/>
      <c r="D36" s="155"/>
      <c r="E36" s="155"/>
      <c r="F36" s="155"/>
      <c r="G36" s="155"/>
    </row>
    <row r="37" spans="1:7" ht="48" customHeight="1">
      <c r="A37" s="35" t="s">
        <v>86</v>
      </c>
      <c r="B37" s="154" t="s">
        <v>122</v>
      </c>
      <c r="C37" s="154"/>
      <c r="D37" s="155"/>
      <c r="E37" s="155"/>
      <c r="F37" s="155"/>
      <c r="G37" s="155"/>
    </row>
    <row r="38" spans="1:7" ht="29.25" customHeight="1">
      <c r="A38" s="35" t="s">
        <v>88</v>
      </c>
      <c r="B38" s="154" t="s">
        <v>96</v>
      </c>
      <c r="C38" s="154"/>
      <c r="D38" s="155"/>
      <c r="E38" s="155"/>
      <c r="F38" s="155"/>
      <c r="G38" s="155"/>
    </row>
    <row r="39" spans="1:7" ht="17.25" customHeight="1">
      <c r="A39" s="35" t="s">
        <v>90</v>
      </c>
      <c r="B39" s="154" t="s">
        <v>101</v>
      </c>
      <c r="C39" s="154"/>
      <c r="D39" s="155"/>
      <c r="E39" s="155"/>
      <c r="F39" s="155"/>
      <c r="G39" s="155"/>
    </row>
    <row r="40" spans="1:7" ht="21" customHeight="1">
      <c r="A40" s="35" t="s">
        <v>92</v>
      </c>
      <c r="B40" s="154" t="s">
        <v>103</v>
      </c>
      <c r="C40" s="154"/>
      <c r="D40" s="155"/>
      <c r="E40" s="155"/>
      <c r="F40" s="155"/>
      <c r="G40" s="155"/>
    </row>
    <row r="41" spans="1:7" ht="30" customHeight="1">
      <c r="A41" s="35" t="s">
        <v>93</v>
      </c>
      <c r="B41" s="154" t="s">
        <v>104</v>
      </c>
      <c r="C41" s="154"/>
      <c r="D41" s="155"/>
      <c r="E41" s="155"/>
      <c r="F41" s="155"/>
      <c r="G41" s="155"/>
    </row>
    <row r="42" spans="1:7">
      <c r="A42" s="35" t="s">
        <v>94</v>
      </c>
      <c r="B42" s="154" t="s">
        <v>105</v>
      </c>
      <c r="C42" s="154"/>
      <c r="D42" s="155"/>
      <c r="E42" s="155"/>
      <c r="F42" s="155"/>
      <c r="G42" s="155"/>
    </row>
    <row r="43" spans="1:7" ht="35.25" customHeight="1">
      <c r="A43" s="35" t="s">
        <v>95</v>
      </c>
      <c r="B43" s="154" t="s">
        <v>106</v>
      </c>
      <c r="C43" s="154"/>
      <c r="D43" s="155"/>
      <c r="E43" s="155"/>
      <c r="F43" s="155"/>
      <c r="G43" s="155"/>
    </row>
    <row r="44" spans="1:7" ht="28.5" customHeight="1">
      <c r="A44" s="35" t="s">
        <v>97</v>
      </c>
      <c r="B44" s="154" t="s">
        <v>107</v>
      </c>
      <c r="C44" s="154"/>
      <c r="D44" s="155"/>
      <c r="E44" s="155"/>
      <c r="F44" s="155"/>
      <c r="G44" s="155"/>
    </row>
    <row r="45" spans="1:7" ht="18.75" customHeight="1">
      <c r="A45" s="35" t="s">
        <v>98</v>
      </c>
      <c r="B45" s="154" t="s">
        <v>108</v>
      </c>
      <c r="C45" s="154"/>
      <c r="D45" s="155"/>
      <c r="E45" s="155"/>
      <c r="F45" s="155"/>
      <c r="G45" s="155"/>
    </row>
    <row r="46" spans="1:7" ht="22.5" customHeight="1">
      <c r="A46" s="35" t="s">
        <v>99</v>
      </c>
      <c r="B46" s="154" t="s">
        <v>109</v>
      </c>
      <c r="C46" s="154"/>
      <c r="D46" s="155"/>
      <c r="E46" s="155"/>
      <c r="F46" s="155"/>
      <c r="G46" s="155"/>
    </row>
    <row r="47" spans="1:7" ht="30" customHeight="1">
      <c r="A47" s="35" t="s">
        <v>100</v>
      </c>
      <c r="B47" s="154" t="s">
        <v>123</v>
      </c>
      <c r="C47" s="154"/>
      <c r="D47" s="155"/>
      <c r="E47" s="155"/>
      <c r="F47" s="155"/>
      <c r="G47" s="155"/>
    </row>
    <row r="48" spans="1:7" ht="36" customHeight="1">
      <c r="A48" s="35" t="s">
        <v>102</v>
      </c>
      <c r="B48" s="154" t="s">
        <v>124</v>
      </c>
      <c r="C48" s="154"/>
      <c r="D48" s="155"/>
      <c r="E48" s="155"/>
      <c r="F48" s="155"/>
      <c r="G48" s="155"/>
    </row>
    <row r="49" spans="1:7">
      <c r="A49" s="8"/>
      <c r="B49" s="9"/>
      <c r="C49" s="9"/>
      <c r="D49" s="9"/>
      <c r="E49" s="10"/>
      <c r="F49" s="11"/>
      <c r="G49" s="11"/>
    </row>
  </sheetData>
  <sheetProtection algorithmName="SHA-512" hashValue="nGw8zgcM8X9x9Y6XVuB7xhKpJLs+jhuL9gDgVpALB91UaJdJ/eLxjo5Y/XntE4TOM2nzSICZCZsiDphfuasXaA==" saltValue="mJ5b7LnQ+DyKgcsGATLPKg==" spinCount="100000" sheet="1" objects="1" scenarios="1" selectLockedCells="1"/>
  <mergeCells count="41">
    <mergeCell ref="B48:G48"/>
    <mergeCell ref="B47:G47"/>
    <mergeCell ref="B46:G46"/>
    <mergeCell ref="B44:G44"/>
    <mergeCell ref="B45:G45"/>
    <mergeCell ref="B42:G42"/>
    <mergeCell ref="B43:G43"/>
    <mergeCell ref="B39:G39"/>
    <mergeCell ref="B40:G40"/>
    <mergeCell ref="B41:G41"/>
    <mergeCell ref="B34:G34"/>
    <mergeCell ref="B35:G35"/>
    <mergeCell ref="B36:G36"/>
    <mergeCell ref="B37:G37"/>
    <mergeCell ref="B38:G38"/>
    <mergeCell ref="B19:G19"/>
    <mergeCell ref="B20:G20"/>
    <mergeCell ref="B21:G21"/>
    <mergeCell ref="B33:G33"/>
    <mergeCell ref="B22:G22"/>
    <mergeCell ref="B23:G23"/>
    <mergeCell ref="B24:G24"/>
    <mergeCell ref="B25:G25"/>
    <mergeCell ref="B26:G26"/>
    <mergeCell ref="B27:G27"/>
    <mergeCell ref="B28:G28"/>
    <mergeCell ref="B29:G29"/>
    <mergeCell ref="B30:G30"/>
    <mergeCell ref="B31:G31"/>
    <mergeCell ref="B32:G32"/>
    <mergeCell ref="B14:G14"/>
    <mergeCell ref="B15:G15"/>
    <mergeCell ref="B16:G16"/>
    <mergeCell ref="B17:G17"/>
    <mergeCell ref="B18:G18"/>
    <mergeCell ref="A12:B12"/>
    <mergeCell ref="B6:G6"/>
    <mergeCell ref="A7:B7"/>
    <mergeCell ref="A8:B8"/>
    <mergeCell ref="A9:G10"/>
    <mergeCell ref="A11:B11"/>
  </mergeCells>
  <phoneticPr fontId="26" type="noConversion"/>
  <printOptions gridLines="1"/>
  <pageMargins left="0.70866141732283472" right="0.55118110236220474" top="1.0236220472440944" bottom="0.55118110236220474" header="0.31496062992125984" footer="0.23622047244094491"/>
  <pageSetup paperSize="8" scale="115" orientation="portrait" r:id="rId1"/>
  <headerFooter>
    <oddHeader>&amp;L&amp;"Avenir Next LT Pro,Regular"KLINIČKA BOLNICA DUBRAVA
Avenija Gojka Šuška 6
10000 Zagreb&amp;C&amp;"Avenir Next LT Pro,Regular"&amp;F&amp;R&amp;"Avenir Next LT Pro,Regular"str. &amp;P</oddHeader>
    <oddFooter>&amp;C&amp;A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4"/>
  <sheetViews>
    <sheetView tabSelected="1" view="pageBreakPreview" topLeftCell="B1" zoomScale="115" zoomScaleNormal="100" zoomScaleSheetLayoutView="115" zoomScalePageLayoutView="70" workbookViewId="0">
      <selection activeCell="C15" sqref="C15"/>
    </sheetView>
  </sheetViews>
  <sheetFormatPr defaultColWidth="9.140625" defaultRowHeight="12.75"/>
  <cols>
    <col min="1" max="1" width="5.42578125" style="2" customWidth="1"/>
    <col min="2" max="2" width="90" style="5" customWidth="1"/>
    <col min="3" max="3" width="22.140625" style="19" customWidth="1"/>
    <col min="4" max="4" width="8.28515625" style="2" customWidth="1"/>
    <col min="5" max="5" width="7.85546875" style="15" customWidth="1"/>
    <col min="6" max="6" width="12.5703125" style="85" customWidth="1"/>
    <col min="7" max="7" width="14" style="85" bestFit="1" customWidth="1"/>
    <col min="8" max="16384" width="9.140625" style="1"/>
  </cols>
  <sheetData>
    <row r="1" spans="1:7" s="65" customFormat="1">
      <c r="A1" s="59"/>
      <c r="B1" s="60"/>
      <c r="C1" s="61"/>
      <c r="D1" s="59"/>
      <c r="E1" s="62"/>
      <c r="F1" s="87"/>
      <c r="G1" s="87"/>
    </row>
    <row r="2" spans="1:7" s="65" customFormat="1">
      <c r="A2" s="59"/>
      <c r="B2" s="60"/>
      <c r="C2" s="61"/>
      <c r="D2" s="59"/>
      <c r="E2" s="62"/>
      <c r="F2" s="87"/>
      <c r="G2" s="87"/>
    </row>
    <row r="3" spans="1:7" s="65" customFormat="1">
      <c r="A3" s="66"/>
      <c r="B3" s="67"/>
      <c r="C3" s="68"/>
      <c r="D3" s="66"/>
      <c r="E3" s="16"/>
      <c r="F3" s="83"/>
      <c r="G3" s="83"/>
    </row>
    <row r="4" spans="1:7" s="65" customFormat="1">
      <c r="A4" s="66"/>
      <c r="B4" s="67"/>
      <c r="C4" s="68"/>
      <c r="D4" s="66"/>
      <c r="E4" s="16"/>
      <c r="F4" s="83"/>
      <c r="G4" s="83"/>
    </row>
    <row r="5" spans="1:7" s="65" customFormat="1">
      <c r="A5" s="66"/>
      <c r="B5" s="71" t="s">
        <v>118</v>
      </c>
      <c r="C5" s="68"/>
      <c r="D5" s="66"/>
      <c r="E5" s="16"/>
      <c r="F5" s="83"/>
      <c r="G5" s="83"/>
    </row>
    <row r="6" spans="1:7" s="65" customFormat="1">
      <c r="A6" s="66"/>
      <c r="B6" s="67"/>
      <c r="C6" s="68"/>
      <c r="D6" s="66"/>
      <c r="E6" s="16"/>
      <c r="F6" s="83"/>
      <c r="G6" s="83"/>
    </row>
    <row r="7" spans="1:7" s="65" customFormat="1" ht="42.75" customHeight="1">
      <c r="A7" s="66"/>
      <c r="B7" s="161" t="s">
        <v>42</v>
      </c>
      <c r="C7" s="161"/>
      <c r="D7" s="161"/>
      <c r="E7" s="161"/>
      <c r="F7" s="161"/>
      <c r="G7" s="161"/>
    </row>
    <row r="8" spans="1:7" s="65" customFormat="1">
      <c r="A8" s="66"/>
      <c r="B8" s="67"/>
      <c r="C8" s="68"/>
      <c r="D8" s="66"/>
      <c r="E8" s="16"/>
      <c r="F8" s="83"/>
      <c r="G8" s="83"/>
    </row>
    <row r="9" spans="1:7" s="65" customFormat="1">
      <c r="A9" s="66"/>
      <c r="B9" s="67"/>
      <c r="C9" s="68"/>
      <c r="D9" s="66"/>
      <c r="E9" s="16"/>
      <c r="F9" s="83"/>
      <c r="G9" s="83"/>
    </row>
    <row r="10" spans="1:7" s="65" customFormat="1" ht="14.25">
      <c r="A10" s="66"/>
      <c r="B10" s="162" t="s">
        <v>116</v>
      </c>
      <c r="C10" s="162"/>
      <c r="D10" s="162"/>
      <c r="E10" s="162"/>
      <c r="F10" s="162"/>
      <c r="G10" s="162"/>
    </row>
    <row r="11" spans="1:7" s="65" customFormat="1" ht="14.25">
      <c r="A11" s="66"/>
      <c r="B11" s="72"/>
      <c r="C11" s="72"/>
      <c r="D11" s="72"/>
      <c r="E11" s="72"/>
      <c r="F11" s="86"/>
      <c r="G11" s="86"/>
    </row>
    <row r="12" spans="1:7" s="65" customFormat="1" ht="14.25">
      <c r="A12" s="73" t="s">
        <v>127</v>
      </c>
      <c r="B12" s="72"/>
      <c r="C12" s="72"/>
      <c r="D12" s="72"/>
      <c r="E12" s="72"/>
      <c r="F12" s="86"/>
      <c r="G12" s="86"/>
    </row>
    <row r="13" spans="1:7" s="65" customFormat="1">
      <c r="A13" s="66"/>
      <c r="B13" s="67"/>
      <c r="C13" s="68"/>
      <c r="D13" s="66"/>
      <c r="E13" s="16"/>
      <c r="F13" s="83"/>
      <c r="G13" s="83"/>
    </row>
    <row r="14" spans="1:7" ht="37.5" customHeight="1">
      <c r="A14" s="17" t="s">
        <v>0</v>
      </c>
      <c r="B14" s="17" t="s">
        <v>112</v>
      </c>
      <c r="C14" s="17" t="s">
        <v>113</v>
      </c>
      <c r="D14" s="17" t="s">
        <v>1</v>
      </c>
      <c r="E14" s="18" t="s">
        <v>2</v>
      </c>
      <c r="F14" s="84" t="s">
        <v>3</v>
      </c>
      <c r="G14" s="84" t="s">
        <v>4</v>
      </c>
    </row>
    <row r="15" spans="1:7" ht="284.25" customHeight="1">
      <c r="A15" s="12">
        <v>1</v>
      </c>
      <c r="B15" s="6" t="s">
        <v>28</v>
      </c>
      <c r="C15" s="96"/>
      <c r="D15" s="14" t="s">
        <v>5</v>
      </c>
      <c r="E15" s="24">
        <v>1</v>
      </c>
      <c r="F15" s="79"/>
      <c r="G15" s="80">
        <f>E15*F15</f>
        <v>0</v>
      </c>
    </row>
    <row r="16" spans="1:7" ht="114.75">
      <c r="A16" s="12">
        <v>2</v>
      </c>
      <c r="B16" s="6" t="s">
        <v>29</v>
      </c>
      <c r="C16" s="96"/>
      <c r="D16" s="14" t="s">
        <v>5</v>
      </c>
      <c r="E16" s="25">
        <v>1</v>
      </c>
      <c r="F16" s="79"/>
      <c r="G16" s="80">
        <f>E16*F16</f>
        <v>0</v>
      </c>
    </row>
    <row r="17" spans="1:7" ht="110.25" customHeight="1">
      <c r="A17" s="21">
        <v>3</v>
      </c>
      <c r="B17" s="22" t="s">
        <v>13</v>
      </c>
      <c r="C17" s="97"/>
      <c r="D17" s="23" t="s">
        <v>5</v>
      </c>
      <c r="E17" s="26">
        <v>1</v>
      </c>
      <c r="F17" s="81"/>
      <c r="G17" s="82">
        <f>E17*F17</f>
        <v>0</v>
      </c>
    </row>
    <row r="18" spans="1:7">
      <c r="A18" s="32" t="s">
        <v>126</v>
      </c>
      <c r="B18" s="33"/>
      <c r="C18" s="99" t="s">
        <v>114</v>
      </c>
      <c r="D18" s="23"/>
      <c r="E18" s="27"/>
      <c r="F18" s="81"/>
      <c r="G18" s="82"/>
    </row>
    <row r="19" spans="1:7" ht="377.25" customHeight="1">
      <c r="A19" s="12">
        <v>4</v>
      </c>
      <c r="B19" s="31" t="s">
        <v>30</v>
      </c>
      <c r="C19" s="96"/>
      <c r="D19" s="14" t="s">
        <v>5</v>
      </c>
      <c r="E19" s="24">
        <v>1</v>
      </c>
      <c r="F19" s="79"/>
      <c r="G19" s="80">
        <f t="shared" ref="G19:G28" si="0">E19*F19</f>
        <v>0</v>
      </c>
    </row>
    <row r="20" spans="1:7" ht="76.5">
      <c r="A20" s="12">
        <v>5</v>
      </c>
      <c r="B20" s="6" t="s">
        <v>115</v>
      </c>
      <c r="C20" s="98"/>
      <c r="D20" s="14" t="s">
        <v>5</v>
      </c>
      <c r="E20" s="25">
        <v>1</v>
      </c>
      <c r="F20" s="79"/>
      <c r="G20" s="80">
        <f t="shared" si="0"/>
        <v>0</v>
      </c>
    </row>
    <row r="21" spans="1:7" ht="293.25">
      <c r="A21" s="12">
        <v>6</v>
      </c>
      <c r="B21" s="6" t="s">
        <v>31</v>
      </c>
      <c r="C21" s="98"/>
      <c r="D21" s="14" t="s">
        <v>5</v>
      </c>
      <c r="E21" s="25">
        <v>1</v>
      </c>
      <c r="F21" s="79"/>
      <c r="G21" s="80">
        <f t="shared" si="0"/>
        <v>0</v>
      </c>
    </row>
    <row r="22" spans="1:7" ht="345.75" customHeight="1">
      <c r="A22" s="12">
        <v>7</v>
      </c>
      <c r="B22" s="6" t="s">
        <v>40</v>
      </c>
      <c r="C22" s="98"/>
      <c r="D22" s="14" t="s">
        <v>5</v>
      </c>
      <c r="E22" s="25">
        <v>10</v>
      </c>
      <c r="F22" s="79"/>
      <c r="G22" s="80">
        <f t="shared" si="0"/>
        <v>0</v>
      </c>
    </row>
    <row r="23" spans="1:7" ht="165.75">
      <c r="A23" s="12">
        <v>8</v>
      </c>
      <c r="B23" s="6" t="s">
        <v>32</v>
      </c>
      <c r="C23" s="98"/>
      <c r="D23" s="14" t="s">
        <v>5</v>
      </c>
      <c r="E23" s="24">
        <v>19</v>
      </c>
      <c r="F23" s="79"/>
      <c r="G23" s="80">
        <f t="shared" si="0"/>
        <v>0</v>
      </c>
    </row>
    <row r="24" spans="1:7" ht="204">
      <c r="A24" s="12">
        <v>9</v>
      </c>
      <c r="B24" s="6" t="s">
        <v>8</v>
      </c>
      <c r="C24" s="98"/>
      <c r="D24" s="14" t="s">
        <v>5</v>
      </c>
      <c r="E24" s="25">
        <v>25</v>
      </c>
      <c r="F24" s="79"/>
      <c r="G24" s="80">
        <f t="shared" si="0"/>
        <v>0</v>
      </c>
    </row>
    <row r="25" spans="1:7" ht="174" customHeight="1">
      <c r="A25" s="12">
        <v>10</v>
      </c>
      <c r="B25" s="6" t="s">
        <v>33</v>
      </c>
      <c r="C25" s="98"/>
      <c r="D25" s="14" t="s">
        <v>5</v>
      </c>
      <c r="E25" s="24">
        <v>25</v>
      </c>
      <c r="F25" s="79"/>
      <c r="G25" s="80">
        <f t="shared" si="0"/>
        <v>0</v>
      </c>
    </row>
    <row r="26" spans="1:7" ht="89.25">
      <c r="A26" s="12">
        <v>11</v>
      </c>
      <c r="B26" s="6" t="s">
        <v>9</v>
      </c>
      <c r="C26" s="98"/>
      <c r="D26" s="14" t="s">
        <v>5</v>
      </c>
      <c r="E26" s="25">
        <v>25</v>
      </c>
      <c r="F26" s="79"/>
      <c r="G26" s="80">
        <f t="shared" si="0"/>
        <v>0</v>
      </c>
    </row>
    <row r="27" spans="1:7" ht="38.25">
      <c r="A27" s="12">
        <v>12</v>
      </c>
      <c r="B27" s="6" t="s">
        <v>10</v>
      </c>
      <c r="C27" s="98"/>
      <c r="D27" s="14" t="s">
        <v>5</v>
      </c>
      <c r="E27" s="24">
        <v>25</v>
      </c>
      <c r="F27" s="79"/>
      <c r="G27" s="80">
        <f t="shared" si="0"/>
        <v>0</v>
      </c>
    </row>
    <row r="28" spans="1:7" ht="140.25">
      <c r="A28" s="12">
        <v>13</v>
      </c>
      <c r="B28" s="6" t="s">
        <v>11</v>
      </c>
      <c r="C28" s="98"/>
      <c r="D28" s="14" t="s">
        <v>5</v>
      </c>
      <c r="E28" s="25">
        <v>10</v>
      </c>
      <c r="F28" s="79"/>
      <c r="G28" s="80">
        <f t="shared" si="0"/>
        <v>0</v>
      </c>
    </row>
    <row r="29" spans="1:7" ht="140.25">
      <c r="A29" s="12">
        <v>14</v>
      </c>
      <c r="B29" s="6" t="s">
        <v>12</v>
      </c>
      <c r="C29" s="98"/>
      <c r="D29" s="14" t="s">
        <v>5</v>
      </c>
      <c r="E29" s="25">
        <v>10</v>
      </c>
      <c r="F29" s="79"/>
      <c r="G29" s="80">
        <f t="shared" ref="G29" si="1">E29*F29</f>
        <v>0</v>
      </c>
    </row>
    <row r="30" spans="1:7" ht="38.25">
      <c r="A30" s="12">
        <v>15</v>
      </c>
      <c r="B30" s="6" t="s">
        <v>34</v>
      </c>
      <c r="C30" s="29" t="s">
        <v>114</v>
      </c>
      <c r="D30" s="14" t="s">
        <v>6</v>
      </c>
      <c r="E30" s="25">
        <v>500</v>
      </c>
      <c r="F30" s="79"/>
      <c r="G30" s="80">
        <f t="shared" ref="G30:G34" si="2">E30*F30</f>
        <v>0</v>
      </c>
    </row>
    <row r="31" spans="1:7" ht="38.25">
      <c r="A31" s="12">
        <v>16</v>
      </c>
      <c r="B31" s="6" t="s">
        <v>35</v>
      </c>
      <c r="C31" s="29" t="s">
        <v>114</v>
      </c>
      <c r="D31" s="14" t="s">
        <v>6</v>
      </c>
      <c r="E31" s="25">
        <v>750</v>
      </c>
      <c r="F31" s="79"/>
      <c r="G31" s="80">
        <f t="shared" si="2"/>
        <v>0</v>
      </c>
    </row>
    <row r="32" spans="1:7" ht="38.25">
      <c r="A32" s="12">
        <v>17</v>
      </c>
      <c r="B32" s="6" t="s">
        <v>36</v>
      </c>
      <c r="C32" s="29" t="s">
        <v>114</v>
      </c>
      <c r="D32" s="14" t="s">
        <v>6</v>
      </c>
      <c r="E32" s="25">
        <v>50</v>
      </c>
      <c r="F32" s="79"/>
      <c r="G32" s="80">
        <f t="shared" si="2"/>
        <v>0</v>
      </c>
    </row>
    <row r="33" spans="1:7" ht="38.25">
      <c r="A33" s="12">
        <v>18</v>
      </c>
      <c r="B33" s="6" t="s">
        <v>14</v>
      </c>
      <c r="C33" s="29" t="s">
        <v>114</v>
      </c>
      <c r="D33" s="14" t="s">
        <v>6</v>
      </c>
      <c r="E33" s="25">
        <v>450</v>
      </c>
      <c r="F33" s="79"/>
      <c r="G33" s="80">
        <f t="shared" si="2"/>
        <v>0</v>
      </c>
    </row>
    <row r="34" spans="1:7" ht="38.25">
      <c r="A34" s="12">
        <v>19</v>
      </c>
      <c r="B34" s="6" t="s">
        <v>16</v>
      </c>
      <c r="C34" s="29" t="s">
        <v>114</v>
      </c>
      <c r="D34" s="14" t="s">
        <v>6</v>
      </c>
      <c r="E34" s="25">
        <v>360</v>
      </c>
      <c r="F34" s="79"/>
      <c r="G34" s="80">
        <f t="shared" si="2"/>
        <v>0</v>
      </c>
    </row>
    <row r="35" spans="1:7" ht="25.5">
      <c r="A35" s="12">
        <v>20</v>
      </c>
      <c r="B35" s="6" t="s">
        <v>37</v>
      </c>
      <c r="C35" s="29" t="s">
        <v>114</v>
      </c>
      <c r="D35" s="14" t="s">
        <v>15</v>
      </c>
      <c r="E35" s="25">
        <v>1</v>
      </c>
      <c r="F35" s="79"/>
      <c r="G35" s="80">
        <f t="shared" ref="G35:G47" si="3">E35*F35</f>
        <v>0</v>
      </c>
    </row>
    <row r="36" spans="1:7" ht="63.75">
      <c r="A36" s="12">
        <v>21</v>
      </c>
      <c r="B36" s="6" t="s">
        <v>19</v>
      </c>
      <c r="C36" s="29" t="s">
        <v>114</v>
      </c>
      <c r="D36" s="14" t="s">
        <v>5</v>
      </c>
      <c r="E36" s="25">
        <f>E15</f>
        <v>1</v>
      </c>
      <c r="F36" s="79"/>
      <c r="G36" s="80">
        <f t="shared" si="3"/>
        <v>0</v>
      </c>
    </row>
    <row r="37" spans="1:7" ht="51">
      <c r="A37" s="12">
        <v>22</v>
      </c>
      <c r="B37" s="6" t="s">
        <v>17</v>
      </c>
      <c r="C37" s="29" t="s">
        <v>114</v>
      </c>
      <c r="D37" s="14" t="s">
        <v>5</v>
      </c>
      <c r="E37" s="25">
        <f>E16</f>
        <v>1</v>
      </c>
      <c r="F37" s="79"/>
      <c r="G37" s="80">
        <f t="shared" si="3"/>
        <v>0</v>
      </c>
    </row>
    <row r="38" spans="1:7" ht="51">
      <c r="A38" s="12">
        <v>23</v>
      </c>
      <c r="B38" s="6" t="s">
        <v>18</v>
      </c>
      <c r="C38" s="29" t="s">
        <v>114</v>
      </c>
      <c r="D38" s="14" t="s">
        <v>5</v>
      </c>
      <c r="E38" s="25">
        <f>E17</f>
        <v>1</v>
      </c>
      <c r="F38" s="79"/>
      <c r="G38" s="80">
        <f t="shared" si="3"/>
        <v>0</v>
      </c>
    </row>
    <row r="39" spans="1:7" ht="76.5">
      <c r="A39" s="12">
        <v>24</v>
      </c>
      <c r="B39" s="6" t="s">
        <v>38</v>
      </c>
      <c r="C39" s="29" t="s">
        <v>114</v>
      </c>
      <c r="D39" s="14" t="s">
        <v>5</v>
      </c>
      <c r="E39" s="25">
        <f>E19</f>
        <v>1</v>
      </c>
      <c r="F39" s="79"/>
      <c r="G39" s="80">
        <f t="shared" si="3"/>
        <v>0</v>
      </c>
    </row>
    <row r="40" spans="1:7" ht="51">
      <c r="A40" s="12">
        <v>25</v>
      </c>
      <c r="B40" s="6" t="s">
        <v>20</v>
      </c>
      <c r="C40" s="29" t="s">
        <v>114</v>
      </c>
      <c r="D40" s="14" t="s">
        <v>5</v>
      </c>
      <c r="E40" s="25">
        <f>E21</f>
        <v>1</v>
      </c>
      <c r="F40" s="79"/>
      <c r="G40" s="80">
        <f t="shared" si="3"/>
        <v>0</v>
      </c>
    </row>
    <row r="41" spans="1:7" ht="63.75">
      <c r="A41" s="12">
        <v>26</v>
      </c>
      <c r="B41" s="6" t="s">
        <v>26</v>
      </c>
      <c r="C41" s="29" t="s">
        <v>114</v>
      </c>
      <c r="D41" s="14" t="s">
        <v>5</v>
      </c>
      <c r="E41" s="25">
        <f>E22</f>
        <v>10</v>
      </c>
      <c r="F41" s="79"/>
      <c r="G41" s="80">
        <f t="shared" si="3"/>
        <v>0</v>
      </c>
    </row>
    <row r="42" spans="1:7" ht="51">
      <c r="A42" s="12">
        <v>27</v>
      </c>
      <c r="B42" s="6" t="s">
        <v>41</v>
      </c>
      <c r="C42" s="29" t="s">
        <v>114</v>
      </c>
      <c r="D42" s="14" t="s">
        <v>5</v>
      </c>
      <c r="E42" s="25">
        <f>E23</f>
        <v>19</v>
      </c>
      <c r="F42" s="79"/>
      <c r="G42" s="80">
        <f t="shared" si="3"/>
        <v>0</v>
      </c>
    </row>
    <row r="43" spans="1:7" ht="51">
      <c r="A43" s="12">
        <v>28</v>
      </c>
      <c r="B43" s="6" t="s">
        <v>21</v>
      </c>
      <c r="C43" s="29" t="s">
        <v>114</v>
      </c>
      <c r="D43" s="14" t="s">
        <v>5</v>
      </c>
      <c r="E43" s="25">
        <f>E24</f>
        <v>25</v>
      </c>
      <c r="F43" s="79"/>
      <c r="G43" s="80">
        <f t="shared" si="3"/>
        <v>0</v>
      </c>
    </row>
    <row r="44" spans="1:7" ht="51">
      <c r="A44" s="12">
        <v>29</v>
      </c>
      <c r="B44" s="6" t="s">
        <v>22</v>
      </c>
      <c r="C44" s="29" t="s">
        <v>114</v>
      </c>
      <c r="D44" s="14" t="s">
        <v>5</v>
      </c>
      <c r="E44" s="25">
        <f>E25</f>
        <v>25</v>
      </c>
      <c r="F44" s="79"/>
      <c r="G44" s="80">
        <f t="shared" si="3"/>
        <v>0</v>
      </c>
    </row>
    <row r="45" spans="1:7" ht="51">
      <c r="A45" s="12">
        <v>30</v>
      </c>
      <c r="B45" s="6" t="s">
        <v>23</v>
      </c>
      <c r="C45" s="29" t="s">
        <v>114</v>
      </c>
      <c r="D45" s="14" t="s">
        <v>5</v>
      </c>
      <c r="E45" s="25">
        <f>E28</f>
        <v>10</v>
      </c>
      <c r="F45" s="79"/>
      <c r="G45" s="80">
        <f t="shared" si="3"/>
        <v>0</v>
      </c>
    </row>
    <row r="46" spans="1:7" ht="51">
      <c r="A46" s="12">
        <v>31</v>
      </c>
      <c r="B46" s="6" t="s">
        <v>27</v>
      </c>
      <c r="C46" s="29" t="s">
        <v>114</v>
      </c>
      <c r="D46" s="14" t="s">
        <v>5</v>
      </c>
      <c r="E46" s="25">
        <f>E27</f>
        <v>25</v>
      </c>
      <c r="F46" s="79"/>
      <c r="G46" s="80">
        <f t="shared" si="3"/>
        <v>0</v>
      </c>
    </row>
    <row r="47" spans="1:7" ht="51">
      <c r="A47" s="12">
        <v>32</v>
      </c>
      <c r="B47" s="6" t="s">
        <v>24</v>
      </c>
      <c r="C47" s="29" t="s">
        <v>114</v>
      </c>
      <c r="D47" s="14" t="s">
        <v>5</v>
      </c>
      <c r="E47" s="25">
        <f>E29</f>
        <v>10</v>
      </c>
      <c r="F47" s="79"/>
      <c r="G47" s="80">
        <f t="shared" si="3"/>
        <v>0</v>
      </c>
    </row>
    <row r="48" spans="1:7" ht="56.25" customHeight="1">
      <c r="A48" s="12">
        <v>33</v>
      </c>
      <c r="B48" s="34" t="s">
        <v>128</v>
      </c>
      <c r="C48" s="29" t="s">
        <v>114</v>
      </c>
      <c r="D48" s="14" t="s">
        <v>15</v>
      </c>
      <c r="E48" s="25">
        <v>1</v>
      </c>
      <c r="F48" s="79"/>
      <c r="G48" s="80">
        <f>E48*F48</f>
        <v>0</v>
      </c>
    </row>
    <row r="49" spans="1:7" ht="63.75">
      <c r="A49" s="12">
        <v>34</v>
      </c>
      <c r="B49" s="6" t="s">
        <v>117</v>
      </c>
      <c r="C49" s="29" t="s">
        <v>114</v>
      </c>
      <c r="D49" s="13" t="s">
        <v>15</v>
      </c>
      <c r="E49" s="25">
        <v>1</v>
      </c>
      <c r="F49" s="79"/>
      <c r="G49" s="80">
        <f>E49*F49</f>
        <v>0</v>
      </c>
    </row>
    <row r="50" spans="1:7" ht="29.25" customHeight="1">
      <c r="A50" s="12">
        <v>35</v>
      </c>
      <c r="B50" s="6" t="s">
        <v>25</v>
      </c>
      <c r="C50" s="29" t="s">
        <v>114</v>
      </c>
      <c r="D50" s="14" t="s">
        <v>15</v>
      </c>
      <c r="E50" s="25">
        <v>1</v>
      </c>
      <c r="F50" s="79"/>
      <c r="G50" s="80">
        <f>E50*F50</f>
        <v>0</v>
      </c>
    </row>
    <row r="51" spans="1:7" ht="27" customHeight="1">
      <c r="A51" s="12">
        <v>36</v>
      </c>
      <c r="B51" s="6" t="s">
        <v>7</v>
      </c>
      <c r="C51" s="29" t="s">
        <v>114</v>
      </c>
      <c r="D51" s="14" t="s">
        <v>15</v>
      </c>
      <c r="E51" s="25">
        <v>1</v>
      </c>
      <c r="F51" s="79"/>
      <c r="G51" s="80">
        <f>E51*F51</f>
        <v>0</v>
      </c>
    </row>
    <row r="52" spans="1:7" ht="15.75" customHeight="1">
      <c r="A52" s="21">
        <v>37</v>
      </c>
      <c r="B52" s="22" t="s">
        <v>39</v>
      </c>
      <c r="C52" s="30" t="s">
        <v>114</v>
      </c>
      <c r="D52" s="23" t="s">
        <v>15</v>
      </c>
      <c r="E52" s="27">
        <v>1</v>
      </c>
      <c r="F52" s="81"/>
      <c r="G52" s="82">
        <f>E52*F52</f>
        <v>0</v>
      </c>
    </row>
    <row r="53" spans="1:7">
      <c r="A53" s="28"/>
      <c r="B53" s="160" t="s">
        <v>152</v>
      </c>
      <c r="C53" s="160"/>
      <c r="D53" s="160"/>
      <c r="E53" s="160"/>
      <c r="F53" s="160"/>
      <c r="G53" s="88">
        <f>SUM(G15:G52)</f>
        <v>0</v>
      </c>
    </row>
    <row r="54" spans="1:7">
      <c r="B54" s="1"/>
      <c r="C54" s="20"/>
    </row>
    <row r="55" spans="1:7">
      <c r="B55" s="1"/>
      <c r="C55" s="20"/>
    </row>
    <row r="56" spans="1:7">
      <c r="B56" s="1"/>
      <c r="C56" s="20"/>
    </row>
    <row r="57" spans="1:7">
      <c r="B57" s="1"/>
      <c r="C57" s="20"/>
    </row>
    <row r="58" spans="1:7">
      <c r="B58" s="1"/>
      <c r="C58" s="20"/>
    </row>
    <row r="59" spans="1:7">
      <c r="B59" s="1"/>
      <c r="C59" s="20"/>
    </row>
    <row r="60" spans="1:7">
      <c r="B60" s="1"/>
      <c r="C60" s="20"/>
    </row>
    <row r="61" spans="1:7">
      <c r="B61" s="1"/>
      <c r="C61" s="20"/>
    </row>
    <row r="62" spans="1:7">
      <c r="B62" s="1"/>
      <c r="C62" s="20"/>
    </row>
    <row r="63" spans="1:7">
      <c r="B63" s="1"/>
      <c r="C63" s="20"/>
    </row>
    <row r="64" spans="1:7">
      <c r="B64" s="1"/>
      <c r="C64" s="20"/>
    </row>
  </sheetData>
  <sheetProtection algorithmName="SHA-512" hashValue="HqCUR4dOuRVrGO5pnGMaanAc8buBBuNAwgIzgIG+dpofBX6ARcTxmI8dKxAy1/EO/w+F9/GzBuYlBSOQ+eiuUA==" saltValue="JuTPyyc1qN1MxaGK+DCbTA==" spinCount="100000" sheet="1" objects="1" scenarios="1" selectLockedCells="1"/>
  <mergeCells count="3">
    <mergeCell ref="B53:F53"/>
    <mergeCell ref="B7:G7"/>
    <mergeCell ref="B10:G10"/>
  </mergeCells>
  <dataValidations count="1">
    <dataValidation type="decimal" operator="lessThan" allowBlank="1" showInputMessage="1" showErrorMessage="1" sqref="F15:F52">
      <formula1>1000000</formula1>
    </dataValidation>
  </dataValidations>
  <printOptions horizontalCentered="1" gridLines="1"/>
  <pageMargins left="0.51181102362204722" right="0.28999999999999998" top="0.94488188976377963" bottom="0.39370078740157483" header="0.35433070866141736" footer="0.11811023622047245"/>
  <pageSetup paperSize="9" scale="86" firstPageNumber="0" orientation="landscape" cellComments="asDisplayed" r:id="rId1"/>
  <headerFooter>
    <oddHeader>&amp;L&amp;"Avenir Next LT Pro,Regular"KLINIČKA BOLNICA DUBRAVA
Avenija Gojka Šuška 6
10000 Zagreb&amp;C&amp;"Avenir Next LT Pro,Regular"&amp;F&amp;R&amp;"Avenir Next LT Pro,Regular"str. &amp;P</oddHeader>
    <oddFooter>&amp;C&amp;A</oddFooter>
  </headerFooter>
  <rowBreaks count="3" manualBreakCount="3">
    <brk id="15" max="6" man="1"/>
    <brk id="17" max="6" man="1"/>
    <brk id="21"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G132"/>
  <sheetViews>
    <sheetView view="pageBreakPreview" zoomScale="115" zoomScaleNormal="100" zoomScaleSheetLayoutView="115" zoomScalePageLayoutView="70" workbookViewId="0">
      <selection activeCell="C110" sqref="C110"/>
    </sheetView>
  </sheetViews>
  <sheetFormatPr defaultColWidth="9.140625" defaultRowHeight="12.75"/>
  <cols>
    <col min="1" max="1" width="5.42578125" style="2" customWidth="1"/>
    <col min="2" max="2" width="90" style="5" customWidth="1"/>
    <col min="3" max="3" width="22.140625" style="19" customWidth="1"/>
    <col min="4" max="4" width="8.28515625" style="2" customWidth="1"/>
    <col min="5" max="5" width="7.85546875" style="15" customWidth="1"/>
    <col min="6" max="6" width="12.5703125" style="85" customWidth="1"/>
    <col min="7" max="7" width="15.140625" style="85" bestFit="1" customWidth="1"/>
    <col min="8" max="16384" width="9.140625" style="1"/>
  </cols>
  <sheetData>
    <row r="3" spans="1:7" s="65" customFormat="1" ht="14.25">
      <c r="A3" s="73" t="s">
        <v>129</v>
      </c>
      <c r="B3" s="72"/>
      <c r="C3" s="72"/>
      <c r="D3" s="72"/>
      <c r="E3" s="72"/>
      <c r="F3" s="86"/>
      <c r="G3" s="86"/>
    </row>
    <row r="4" spans="1:7" s="65" customFormat="1">
      <c r="A4" s="66"/>
      <c r="B4" s="67"/>
      <c r="C4" s="68"/>
      <c r="D4" s="66"/>
      <c r="E4" s="16"/>
      <c r="F4" s="83"/>
      <c r="G4" s="83"/>
    </row>
    <row r="5" spans="1:7" ht="37.5" customHeight="1">
      <c r="A5" s="100" t="s">
        <v>0</v>
      </c>
      <c r="B5" s="100" t="s">
        <v>112</v>
      </c>
      <c r="C5" s="100" t="s">
        <v>113</v>
      </c>
      <c r="D5" s="100" t="s">
        <v>1</v>
      </c>
      <c r="E5" s="101" t="s">
        <v>2</v>
      </c>
      <c r="F5" s="102" t="s">
        <v>3</v>
      </c>
      <c r="G5" s="102" t="s">
        <v>4</v>
      </c>
    </row>
    <row r="6" spans="1:7" ht="284.25" customHeight="1">
      <c r="A6" s="103">
        <v>1</v>
      </c>
      <c r="B6" s="104" t="s">
        <v>28</v>
      </c>
      <c r="C6" s="96"/>
      <c r="D6" s="106" t="s">
        <v>5</v>
      </c>
      <c r="E6" s="107">
        <v>2</v>
      </c>
      <c r="F6" s="79"/>
      <c r="G6" s="108">
        <f>E6*F6</f>
        <v>0</v>
      </c>
    </row>
    <row r="7" spans="1:7" ht="114.75">
      <c r="A7" s="103">
        <v>2</v>
      </c>
      <c r="B7" s="104" t="s">
        <v>29</v>
      </c>
      <c r="C7" s="96"/>
      <c r="D7" s="106" t="s">
        <v>5</v>
      </c>
      <c r="E7" s="109">
        <v>2</v>
      </c>
      <c r="F7" s="79"/>
      <c r="G7" s="108">
        <f>E7*F7</f>
        <v>0</v>
      </c>
    </row>
    <row r="8" spans="1:7" ht="102">
      <c r="A8" s="110">
        <v>3</v>
      </c>
      <c r="B8" s="111" t="s">
        <v>13</v>
      </c>
      <c r="C8" s="97"/>
      <c r="D8" s="112" t="s">
        <v>5</v>
      </c>
      <c r="E8" s="113">
        <v>2</v>
      </c>
      <c r="F8" s="81"/>
      <c r="G8" s="114">
        <f>E8*F8</f>
        <v>0</v>
      </c>
    </row>
    <row r="9" spans="1:7">
      <c r="A9" s="115" t="s">
        <v>130</v>
      </c>
      <c r="B9" s="116"/>
      <c r="C9" s="99" t="s">
        <v>114</v>
      </c>
      <c r="D9" s="112"/>
      <c r="E9" s="117"/>
      <c r="F9" s="81"/>
      <c r="G9" s="114"/>
    </row>
    <row r="10" spans="1:7" ht="372">
      <c r="A10" s="103">
        <v>4</v>
      </c>
      <c r="B10" s="118" t="s">
        <v>30</v>
      </c>
      <c r="C10" s="96"/>
      <c r="D10" s="106" t="s">
        <v>5</v>
      </c>
      <c r="E10" s="107">
        <v>1</v>
      </c>
      <c r="F10" s="79"/>
      <c r="G10" s="108">
        <f t="shared" ref="G10:G19" si="0">E10*F10</f>
        <v>0</v>
      </c>
    </row>
    <row r="11" spans="1:7" ht="76.5">
      <c r="A11" s="103">
        <v>5</v>
      </c>
      <c r="B11" s="104" t="s">
        <v>115</v>
      </c>
      <c r="C11" s="98"/>
      <c r="D11" s="106" t="s">
        <v>5</v>
      </c>
      <c r="E11" s="109">
        <v>1</v>
      </c>
      <c r="F11" s="79"/>
      <c r="G11" s="108">
        <f t="shared" si="0"/>
        <v>0</v>
      </c>
    </row>
    <row r="12" spans="1:7" ht="293.25">
      <c r="A12" s="103">
        <v>6</v>
      </c>
      <c r="B12" s="104" t="s">
        <v>31</v>
      </c>
      <c r="C12" s="98"/>
      <c r="D12" s="106" t="s">
        <v>5</v>
      </c>
      <c r="E12" s="109">
        <v>1</v>
      </c>
      <c r="F12" s="79"/>
      <c r="G12" s="108">
        <f t="shared" si="0"/>
        <v>0</v>
      </c>
    </row>
    <row r="13" spans="1:7" ht="345.75" customHeight="1">
      <c r="A13" s="103">
        <v>7</v>
      </c>
      <c r="B13" s="104" t="s">
        <v>40</v>
      </c>
      <c r="C13" s="98"/>
      <c r="D13" s="106" t="s">
        <v>5</v>
      </c>
      <c r="E13" s="109">
        <v>11</v>
      </c>
      <c r="F13" s="79"/>
      <c r="G13" s="108">
        <f t="shared" si="0"/>
        <v>0</v>
      </c>
    </row>
    <row r="14" spans="1:7" ht="180.75" customHeight="1">
      <c r="A14" s="103">
        <v>8</v>
      </c>
      <c r="B14" s="104" t="s">
        <v>32</v>
      </c>
      <c r="C14" s="98"/>
      <c r="D14" s="106" t="s">
        <v>5</v>
      </c>
      <c r="E14" s="107">
        <v>22</v>
      </c>
      <c r="F14" s="79"/>
      <c r="G14" s="108">
        <f t="shared" si="0"/>
        <v>0</v>
      </c>
    </row>
    <row r="15" spans="1:7" ht="204">
      <c r="A15" s="103">
        <v>9</v>
      </c>
      <c r="B15" s="104" t="s">
        <v>8</v>
      </c>
      <c r="C15" s="98"/>
      <c r="D15" s="106" t="s">
        <v>5</v>
      </c>
      <c r="E15" s="109">
        <v>34</v>
      </c>
      <c r="F15" s="79"/>
      <c r="G15" s="108">
        <f t="shared" si="0"/>
        <v>0</v>
      </c>
    </row>
    <row r="16" spans="1:7" ht="176.25" customHeight="1">
      <c r="A16" s="103">
        <v>10</v>
      </c>
      <c r="B16" s="104" t="s">
        <v>33</v>
      </c>
      <c r="C16" s="98"/>
      <c r="D16" s="106" t="s">
        <v>5</v>
      </c>
      <c r="E16" s="107">
        <v>34</v>
      </c>
      <c r="F16" s="79"/>
      <c r="G16" s="108">
        <f t="shared" si="0"/>
        <v>0</v>
      </c>
    </row>
    <row r="17" spans="1:7" ht="89.25">
      <c r="A17" s="103">
        <v>11</v>
      </c>
      <c r="B17" s="104" t="s">
        <v>9</v>
      </c>
      <c r="C17" s="98"/>
      <c r="D17" s="106" t="s">
        <v>5</v>
      </c>
      <c r="E17" s="109">
        <v>34</v>
      </c>
      <c r="F17" s="79"/>
      <c r="G17" s="108">
        <f t="shared" si="0"/>
        <v>0</v>
      </c>
    </row>
    <row r="18" spans="1:7" ht="38.25">
      <c r="A18" s="103">
        <v>12</v>
      </c>
      <c r="B18" s="104" t="s">
        <v>10</v>
      </c>
      <c r="C18" s="98"/>
      <c r="D18" s="106" t="s">
        <v>5</v>
      </c>
      <c r="E18" s="107">
        <v>34</v>
      </c>
      <c r="F18" s="79"/>
      <c r="G18" s="108">
        <f t="shared" si="0"/>
        <v>0</v>
      </c>
    </row>
    <row r="19" spans="1:7" ht="140.25">
      <c r="A19" s="103">
        <v>13</v>
      </c>
      <c r="B19" s="104" t="s">
        <v>11</v>
      </c>
      <c r="C19" s="98"/>
      <c r="D19" s="106" t="s">
        <v>5</v>
      </c>
      <c r="E19" s="109">
        <v>11</v>
      </c>
      <c r="F19" s="79"/>
      <c r="G19" s="108">
        <f t="shared" si="0"/>
        <v>0</v>
      </c>
    </row>
    <row r="20" spans="1:7" ht="140.25">
      <c r="A20" s="103">
        <v>14</v>
      </c>
      <c r="B20" s="104" t="s">
        <v>12</v>
      </c>
      <c r="C20" s="98"/>
      <c r="D20" s="106" t="s">
        <v>5</v>
      </c>
      <c r="E20" s="109">
        <v>11</v>
      </c>
      <c r="F20" s="79"/>
      <c r="G20" s="108">
        <f t="shared" ref="G20:G38" si="1">E20*F20</f>
        <v>0</v>
      </c>
    </row>
    <row r="21" spans="1:7" ht="38.25">
      <c r="A21" s="103">
        <v>15</v>
      </c>
      <c r="B21" s="104" t="s">
        <v>34</v>
      </c>
      <c r="C21" s="120" t="s">
        <v>114</v>
      </c>
      <c r="D21" s="106" t="s">
        <v>6</v>
      </c>
      <c r="E21" s="109">
        <v>300</v>
      </c>
      <c r="F21" s="79"/>
      <c r="G21" s="108">
        <f t="shared" si="1"/>
        <v>0</v>
      </c>
    </row>
    <row r="22" spans="1:7" ht="38.25">
      <c r="A22" s="103">
        <v>16</v>
      </c>
      <c r="B22" s="104" t="s">
        <v>35</v>
      </c>
      <c r="C22" s="120" t="s">
        <v>114</v>
      </c>
      <c r="D22" s="106" t="s">
        <v>6</v>
      </c>
      <c r="E22" s="109">
        <v>800</v>
      </c>
      <c r="F22" s="79"/>
      <c r="G22" s="108">
        <f t="shared" si="1"/>
        <v>0</v>
      </c>
    </row>
    <row r="23" spans="1:7" ht="38.25">
      <c r="A23" s="103">
        <v>17</v>
      </c>
      <c r="B23" s="104" t="s">
        <v>36</v>
      </c>
      <c r="C23" s="120" t="s">
        <v>114</v>
      </c>
      <c r="D23" s="106" t="s">
        <v>6</v>
      </c>
      <c r="E23" s="109">
        <v>70</v>
      </c>
      <c r="F23" s="79"/>
      <c r="G23" s="108">
        <f t="shared" si="1"/>
        <v>0</v>
      </c>
    </row>
    <row r="24" spans="1:7" ht="38.25">
      <c r="A24" s="103">
        <v>18</v>
      </c>
      <c r="B24" s="104" t="s">
        <v>14</v>
      </c>
      <c r="C24" s="120" t="s">
        <v>114</v>
      </c>
      <c r="D24" s="106" t="s">
        <v>6</v>
      </c>
      <c r="E24" s="109">
        <v>400</v>
      </c>
      <c r="F24" s="79"/>
      <c r="G24" s="108">
        <f t="shared" si="1"/>
        <v>0</v>
      </c>
    </row>
    <row r="25" spans="1:7" ht="38.25">
      <c r="A25" s="103">
        <v>19</v>
      </c>
      <c r="B25" s="104" t="s">
        <v>16</v>
      </c>
      <c r="C25" s="120" t="s">
        <v>114</v>
      </c>
      <c r="D25" s="106" t="s">
        <v>6</v>
      </c>
      <c r="E25" s="109">
        <v>300</v>
      </c>
      <c r="F25" s="79"/>
      <c r="G25" s="108">
        <f t="shared" si="1"/>
        <v>0</v>
      </c>
    </row>
    <row r="26" spans="1:7" ht="25.5">
      <c r="A26" s="103">
        <v>20</v>
      </c>
      <c r="B26" s="104" t="s">
        <v>37</v>
      </c>
      <c r="C26" s="120" t="s">
        <v>114</v>
      </c>
      <c r="D26" s="106" t="s">
        <v>15</v>
      </c>
      <c r="E26" s="109">
        <v>1</v>
      </c>
      <c r="F26" s="79"/>
      <c r="G26" s="108">
        <f t="shared" si="1"/>
        <v>0</v>
      </c>
    </row>
    <row r="27" spans="1:7" ht="63.75">
      <c r="A27" s="103">
        <v>21</v>
      </c>
      <c r="B27" s="104" t="s">
        <v>19</v>
      </c>
      <c r="C27" s="120" t="s">
        <v>114</v>
      </c>
      <c r="D27" s="106" t="s">
        <v>5</v>
      </c>
      <c r="E27" s="109">
        <f>E6</f>
        <v>2</v>
      </c>
      <c r="F27" s="79"/>
      <c r="G27" s="108">
        <f t="shared" si="1"/>
        <v>0</v>
      </c>
    </row>
    <row r="28" spans="1:7" ht="51">
      <c r="A28" s="103">
        <v>22</v>
      </c>
      <c r="B28" s="104" t="s">
        <v>17</v>
      </c>
      <c r="C28" s="120" t="s">
        <v>114</v>
      </c>
      <c r="D28" s="106" t="s">
        <v>5</v>
      </c>
      <c r="E28" s="109">
        <f>E7</f>
        <v>2</v>
      </c>
      <c r="F28" s="79"/>
      <c r="G28" s="108">
        <f t="shared" si="1"/>
        <v>0</v>
      </c>
    </row>
    <row r="29" spans="1:7" ht="51">
      <c r="A29" s="103">
        <v>23</v>
      </c>
      <c r="B29" s="104" t="s">
        <v>18</v>
      </c>
      <c r="C29" s="120" t="s">
        <v>114</v>
      </c>
      <c r="D29" s="106" t="s">
        <v>5</v>
      </c>
      <c r="E29" s="109">
        <f>E8</f>
        <v>2</v>
      </c>
      <c r="F29" s="79"/>
      <c r="G29" s="108">
        <f t="shared" si="1"/>
        <v>0</v>
      </c>
    </row>
    <row r="30" spans="1:7" ht="76.5">
      <c r="A30" s="103">
        <v>24</v>
      </c>
      <c r="B30" s="104" t="s">
        <v>38</v>
      </c>
      <c r="C30" s="120" t="s">
        <v>114</v>
      </c>
      <c r="D30" s="106" t="s">
        <v>5</v>
      </c>
      <c r="E30" s="109">
        <f>E10</f>
        <v>1</v>
      </c>
      <c r="F30" s="79"/>
      <c r="G30" s="108">
        <f t="shared" si="1"/>
        <v>0</v>
      </c>
    </row>
    <row r="31" spans="1:7" ht="51">
      <c r="A31" s="103">
        <v>25</v>
      </c>
      <c r="B31" s="104" t="s">
        <v>20</v>
      </c>
      <c r="C31" s="120" t="s">
        <v>114</v>
      </c>
      <c r="D31" s="106" t="s">
        <v>5</v>
      </c>
      <c r="E31" s="109">
        <f>E12</f>
        <v>1</v>
      </c>
      <c r="F31" s="79"/>
      <c r="G31" s="108">
        <f t="shared" si="1"/>
        <v>0</v>
      </c>
    </row>
    <row r="32" spans="1:7" ht="63.75">
      <c r="A32" s="103">
        <v>26</v>
      </c>
      <c r="B32" s="104" t="s">
        <v>26</v>
      </c>
      <c r="C32" s="120" t="s">
        <v>114</v>
      </c>
      <c r="D32" s="106" t="s">
        <v>5</v>
      </c>
      <c r="E32" s="109">
        <f>E13</f>
        <v>11</v>
      </c>
      <c r="F32" s="79"/>
      <c r="G32" s="108">
        <f t="shared" si="1"/>
        <v>0</v>
      </c>
    </row>
    <row r="33" spans="1:7" ht="51">
      <c r="A33" s="103">
        <v>27</v>
      </c>
      <c r="B33" s="104" t="s">
        <v>41</v>
      </c>
      <c r="C33" s="120" t="s">
        <v>114</v>
      </c>
      <c r="D33" s="106" t="s">
        <v>5</v>
      </c>
      <c r="E33" s="109">
        <f>E14</f>
        <v>22</v>
      </c>
      <c r="F33" s="79"/>
      <c r="G33" s="108">
        <f t="shared" si="1"/>
        <v>0</v>
      </c>
    </row>
    <row r="34" spans="1:7" ht="51">
      <c r="A34" s="103">
        <v>28</v>
      </c>
      <c r="B34" s="104" t="s">
        <v>21</v>
      </c>
      <c r="C34" s="120" t="s">
        <v>114</v>
      </c>
      <c r="D34" s="106" t="s">
        <v>5</v>
      </c>
      <c r="E34" s="109">
        <f>E15</f>
        <v>34</v>
      </c>
      <c r="F34" s="79"/>
      <c r="G34" s="108">
        <f t="shared" si="1"/>
        <v>0</v>
      </c>
    </row>
    <row r="35" spans="1:7" ht="51">
      <c r="A35" s="103">
        <v>29</v>
      </c>
      <c r="B35" s="104" t="s">
        <v>22</v>
      </c>
      <c r="C35" s="120" t="s">
        <v>114</v>
      </c>
      <c r="D35" s="106" t="s">
        <v>5</v>
      </c>
      <c r="E35" s="109">
        <f>E16</f>
        <v>34</v>
      </c>
      <c r="F35" s="79"/>
      <c r="G35" s="108">
        <f t="shared" si="1"/>
        <v>0</v>
      </c>
    </row>
    <row r="36" spans="1:7" ht="51">
      <c r="A36" s="103">
        <v>30</v>
      </c>
      <c r="B36" s="104" t="s">
        <v>23</v>
      </c>
      <c r="C36" s="120" t="s">
        <v>114</v>
      </c>
      <c r="D36" s="106" t="s">
        <v>5</v>
      </c>
      <c r="E36" s="109">
        <f>E19</f>
        <v>11</v>
      </c>
      <c r="F36" s="79"/>
      <c r="G36" s="108">
        <f t="shared" si="1"/>
        <v>0</v>
      </c>
    </row>
    <row r="37" spans="1:7" ht="51">
      <c r="A37" s="103">
        <v>31</v>
      </c>
      <c r="B37" s="104" t="s">
        <v>27</v>
      </c>
      <c r="C37" s="120" t="s">
        <v>114</v>
      </c>
      <c r="D37" s="106" t="s">
        <v>5</v>
      </c>
      <c r="E37" s="109">
        <f>E18</f>
        <v>34</v>
      </c>
      <c r="F37" s="79"/>
      <c r="G37" s="108">
        <f t="shared" si="1"/>
        <v>0</v>
      </c>
    </row>
    <row r="38" spans="1:7" ht="51">
      <c r="A38" s="103">
        <v>32</v>
      </c>
      <c r="B38" s="104" t="s">
        <v>24</v>
      </c>
      <c r="C38" s="120" t="s">
        <v>114</v>
      </c>
      <c r="D38" s="106" t="s">
        <v>5</v>
      </c>
      <c r="E38" s="109">
        <f>E20</f>
        <v>11</v>
      </c>
      <c r="F38" s="79"/>
      <c r="G38" s="108">
        <f t="shared" si="1"/>
        <v>0</v>
      </c>
    </row>
    <row r="39" spans="1:7" ht="56.25" customHeight="1">
      <c r="A39" s="103">
        <v>33</v>
      </c>
      <c r="B39" s="121" t="s">
        <v>131</v>
      </c>
      <c r="C39" s="120" t="s">
        <v>114</v>
      </c>
      <c r="D39" s="106" t="s">
        <v>15</v>
      </c>
      <c r="E39" s="109">
        <v>1</v>
      </c>
      <c r="F39" s="79"/>
      <c r="G39" s="108">
        <f>E39*F39</f>
        <v>0</v>
      </c>
    </row>
    <row r="40" spans="1:7" ht="63.75">
      <c r="A40" s="110">
        <v>34</v>
      </c>
      <c r="B40" s="111" t="s">
        <v>117</v>
      </c>
      <c r="C40" s="122" t="s">
        <v>114</v>
      </c>
      <c r="D40" s="123" t="s">
        <v>15</v>
      </c>
      <c r="E40" s="117">
        <v>1</v>
      </c>
      <c r="F40" s="81"/>
      <c r="G40" s="114">
        <f>E40*F40</f>
        <v>0</v>
      </c>
    </row>
    <row r="41" spans="1:7">
      <c r="A41" s="115" t="s">
        <v>132</v>
      </c>
      <c r="B41" s="116"/>
      <c r="C41" s="99" t="s">
        <v>114</v>
      </c>
      <c r="D41" s="112"/>
      <c r="E41" s="117"/>
      <c r="F41" s="81"/>
      <c r="G41" s="114"/>
    </row>
    <row r="42" spans="1:7" ht="372">
      <c r="A42" s="103">
        <v>35</v>
      </c>
      <c r="B42" s="118" t="s">
        <v>30</v>
      </c>
      <c r="C42" s="96"/>
      <c r="D42" s="106" t="s">
        <v>5</v>
      </c>
      <c r="E42" s="107">
        <v>1</v>
      </c>
      <c r="F42" s="79"/>
      <c r="G42" s="108">
        <f t="shared" ref="G42:G51" si="2">E42*F42</f>
        <v>0</v>
      </c>
    </row>
    <row r="43" spans="1:7" ht="76.5">
      <c r="A43" s="103">
        <v>36</v>
      </c>
      <c r="B43" s="104" t="s">
        <v>115</v>
      </c>
      <c r="C43" s="98"/>
      <c r="D43" s="106" t="s">
        <v>5</v>
      </c>
      <c r="E43" s="109">
        <v>1</v>
      </c>
      <c r="F43" s="79"/>
      <c r="G43" s="108">
        <f t="shared" si="2"/>
        <v>0</v>
      </c>
    </row>
    <row r="44" spans="1:7" ht="293.25">
      <c r="A44" s="103">
        <v>37</v>
      </c>
      <c r="B44" s="104" t="s">
        <v>31</v>
      </c>
      <c r="C44" s="98"/>
      <c r="D44" s="106" t="s">
        <v>5</v>
      </c>
      <c r="E44" s="109">
        <v>1</v>
      </c>
      <c r="F44" s="79"/>
      <c r="G44" s="108">
        <f t="shared" si="2"/>
        <v>0</v>
      </c>
    </row>
    <row r="45" spans="1:7" ht="331.5">
      <c r="A45" s="103">
        <v>38</v>
      </c>
      <c r="B45" s="104" t="s">
        <v>40</v>
      </c>
      <c r="C45" s="98"/>
      <c r="D45" s="106" t="s">
        <v>5</v>
      </c>
      <c r="E45" s="109">
        <v>5</v>
      </c>
      <c r="F45" s="79"/>
      <c r="G45" s="108">
        <f t="shared" si="2"/>
        <v>0</v>
      </c>
    </row>
    <row r="46" spans="1:7" ht="165.75">
      <c r="A46" s="103">
        <v>39</v>
      </c>
      <c r="B46" s="104" t="s">
        <v>32</v>
      </c>
      <c r="C46" s="98"/>
      <c r="D46" s="106" t="s">
        <v>5</v>
      </c>
      <c r="E46" s="107">
        <v>10</v>
      </c>
      <c r="F46" s="79"/>
      <c r="G46" s="108">
        <f t="shared" si="2"/>
        <v>0</v>
      </c>
    </row>
    <row r="47" spans="1:7" ht="204">
      <c r="A47" s="103">
        <v>40</v>
      </c>
      <c r="B47" s="104" t="s">
        <v>8</v>
      </c>
      <c r="C47" s="98"/>
      <c r="D47" s="106" t="s">
        <v>5</v>
      </c>
      <c r="E47" s="109">
        <v>15</v>
      </c>
      <c r="F47" s="79"/>
      <c r="G47" s="108">
        <f t="shared" si="2"/>
        <v>0</v>
      </c>
    </row>
    <row r="48" spans="1:7" ht="175.5" customHeight="1">
      <c r="A48" s="103">
        <v>41</v>
      </c>
      <c r="B48" s="104" t="s">
        <v>33</v>
      </c>
      <c r="C48" s="98"/>
      <c r="D48" s="106" t="s">
        <v>5</v>
      </c>
      <c r="E48" s="107">
        <v>15</v>
      </c>
      <c r="F48" s="79"/>
      <c r="G48" s="108">
        <f t="shared" si="2"/>
        <v>0</v>
      </c>
    </row>
    <row r="49" spans="1:7" ht="89.25">
      <c r="A49" s="103">
        <v>42</v>
      </c>
      <c r="B49" s="104" t="s">
        <v>9</v>
      </c>
      <c r="C49" s="98"/>
      <c r="D49" s="106" t="s">
        <v>5</v>
      </c>
      <c r="E49" s="109">
        <v>15</v>
      </c>
      <c r="F49" s="79"/>
      <c r="G49" s="108">
        <f t="shared" si="2"/>
        <v>0</v>
      </c>
    </row>
    <row r="50" spans="1:7" ht="38.25">
      <c r="A50" s="103">
        <v>43</v>
      </c>
      <c r="B50" s="104" t="s">
        <v>10</v>
      </c>
      <c r="C50" s="98"/>
      <c r="D50" s="106" t="s">
        <v>5</v>
      </c>
      <c r="E50" s="107">
        <v>15</v>
      </c>
      <c r="F50" s="79"/>
      <c r="G50" s="108">
        <f t="shared" si="2"/>
        <v>0</v>
      </c>
    </row>
    <row r="51" spans="1:7" ht="140.25">
      <c r="A51" s="103">
        <v>44</v>
      </c>
      <c r="B51" s="104" t="s">
        <v>11</v>
      </c>
      <c r="C51" s="98"/>
      <c r="D51" s="106" t="s">
        <v>5</v>
      </c>
      <c r="E51" s="109">
        <v>5</v>
      </c>
      <c r="F51" s="79"/>
      <c r="G51" s="108">
        <f t="shared" si="2"/>
        <v>0</v>
      </c>
    </row>
    <row r="52" spans="1:7" ht="140.25">
      <c r="A52" s="103">
        <v>45</v>
      </c>
      <c r="B52" s="104" t="s">
        <v>12</v>
      </c>
      <c r="C52" s="98"/>
      <c r="D52" s="106" t="s">
        <v>5</v>
      </c>
      <c r="E52" s="109">
        <v>5</v>
      </c>
      <c r="F52" s="79"/>
      <c r="G52" s="108">
        <f t="shared" ref="G52:G67" si="3">E52*F52</f>
        <v>0</v>
      </c>
    </row>
    <row r="53" spans="1:7" ht="38.25">
      <c r="A53" s="103">
        <v>46</v>
      </c>
      <c r="B53" s="104" t="s">
        <v>34</v>
      </c>
      <c r="C53" s="120" t="s">
        <v>114</v>
      </c>
      <c r="D53" s="106" t="s">
        <v>6</v>
      </c>
      <c r="E53" s="109">
        <v>400</v>
      </c>
      <c r="F53" s="79"/>
      <c r="G53" s="108">
        <f t="shared" si="3"/>
        <v>0</v>
      </c>
    </row>
    <row r="54" spans="1:7" ht="38.25">
      <c r="A54" s="103">
        <v>47</v>
      </c>
      <c r="B54" s="104" t="s">
        <v>35</v>
      </c>
      <c r="C54" s="120" t="s">
        <v>114</v>
      </c>
      <c r="D54" s="106" t="s">
        <v>6</v>
      </c>
      <c r="E54" s="109">
        <v>450</v>
      </c>
      <c r="F54" s="79"/>
      <c r="G54" s="108">
        <f t="shared" si="3"/>
        <v>0</v>
      </c>
    </row>
    <row r="55" spans="1:7" ht="38.25">
      <c r="A55" s="103">
        <v>48</v>
      </c>
      <c r="B55" s="104" t="s">
        <v>36</v>
      </c>
      <c r="C55" s="120" t="s">
        <v>114</v>
      </c>
      <c r="D55" s="106" t="s">
        <v>6</v>
      </c>
      <c r="E55" s="109">
        <v>60</v>
      </c>
      <c r="F55" s="79"/>
      <c r="G55" s="108">
        <f t="shared" si="3"/>
        <v>0</v>
      </c>
    </row>
    <row r="56" spans="1:7" ht="38.25">
      <c r="A56" s="103">
        <v>49</v>
      </c>
      <c r="B56" s="104" t="s">
        <v>14</v>
      </c>
      <c r="C56" s="120" t="s">
        <v>114</v>
      </c>
      <c r="D56" s="106" t="s">
        <v>6</v>
      </c>
      <c r="E56" s="109">
        <v>360</v>
      </c>
      <c r="F56" s="79"/>
      <c r="G56" s="108">
        <f t="shared" si="3"/>
        <v>0</v>
      </c>
    </row>
    <row r="57" spans="1:7" ht="38.25">
      <c r="A57" s="103">
        <v>50</v>
      </c>
      <c r="B57" s="104" t="s">
        <v>16</v>
      </c>
      <c r="C57" s="120" t="s">
        <v>114</v>
      </c>
      <c r="D57" s="106" t="s">
        <v>6</v>
      </c>
      <c r="E57" s="109">
        <v>160</v>
      </c>
      <c r="F57" s="79"/>
      <c r="G57" s="108">
        <f t="shared" si="3"/>
        <v>0</v>
      </c>
    </row>
    <row r="58" spans="1:7" ht="25.5">
      <c r="A58" s="103">
        <v>51</v>
      </c>
      <c r="B58" s="104" t="s">
        <v>37</v>
      </c>
      <c r="C58" s="120" t="s">
        <v>114</v>
      </c>
      <c r="D58" s="106" t="s">
        <v>15</v>
      </c>
      <c r="E58" s="109">
        <v>1</v>
      </c>
      <c r="F58" s="79"/>
      <c r="G58" s="108">
        <f t="shared" si="3"/>
        <v>0</v>
      </c>
    </row>
    <row r="59" spans="1:7" ht="76.5">
      <c r="A59" s="103">
        <v>52</v>
      </c>
      <c r="B59" s="104" t="s">
        <v>38</v>
      </c>
      <c r="C59" s="120" t="s">
        <v>114</v>
      </c>
      <c r="D59" s="106" t="s">
        <v>5</v>
      </c>
      <c r="E59" s="109">
        <f>E42</f>
        <v>1</v>
      </c>
      <c r="F59" s="79"/>
      <c r="G59" s="108">
        <f t="shared" si="3"/>
        <v>0</v>
      </c>
    </row>
    <row r="60" spans="1:7" ht="51">
      <c r="A60" s="103">
        <v>53</v>
      </c>
      <c r="B60" s="104" t="s">
        <v>20</v>
      </c>
      <c r="C60" s="120" t="s">
        <v>114</v>
      </c>
      <c r="D60" s="106" t="s">
        <v>5</v>
      </c>
      <c r="E60" s="109">
        <f>E44</f>
        <v>1</v>
      </c>
      <c r="F60" s="79"/>
      <c r="G60" s="108">
        <f t="shared" si="3"/>
        <v>0</v>
      </c>
    </row>
    <row r="61" spans="1:7" ht="63.75">
      <c r="A61" s="103">
        <v>54</v>
      </c>
      <c r="B61" s="104" t="s">
        <v>26</v>
      </c>
      <c r="C61" s="120" t="s">
        <v>114</v>
      </c>
      <c r="D61" s="106" t="s">
        <v>5</v>
      </c>
      <c r="E61" s="109">
        <f>E45</f>
        <v>5</v>
      </c>
      <c r="F61" s="79"/>
      <c r="G61" s="108">
        <f t="shared" si="3"/>
        <v>0</v>
      </c>
    </row>
    <row r="62" spans="1:7" ht="51">
      <c r="A62" s="103">
        <v>55</v>
      </c>
      <c r="B62" s="104" t="s">
        <v>41</v>
      </c>
      <c r="C62" s="120" t="s">
        <v>114</v>
      </c>
      <c r="D62" s="106" t="s">
        <v>5</v>
      </c>
      <c r="E62" s="109">
        <f>E46</f>
        <v>10</v>
      </c>
      <c r="F62" s="79"/>
      <c r="G62" s="108">
        <f t="shared" si="3"/>
        <v>0</v>
      </c>
    </row>
    <row r="63" spans="1:7" ht="51">
      <c r="A63" s="103">
        <v>56</v>
      </c>
      <c r="B63" s="104" t="s">
        <v>21</v>
      </c>
      <c r="C63" s="120" t="s">
        <v>114</v>
      </c>
      <c r="D63" s="106" t="s">
        <v>5</v>
      </c>
      <c r="E63" s="109">
        <f>E47</f>
        <v>15</v>
      </c>
      <c r="F63" s="79"/>
      <c r="G63" s="108">
        <f t="shared" si="3"/>
        <v>0</v>
      </c>
    </row>
    <row r="64" spans="1:7" ht="51">
      <c r="A64" s="103">
        <v>57</v>
      </c>
      <c r="B64" s="104" t="s">
        <v>22</v>
      </c>
      <c r="C64" s="120" t="s">
        <v>114</v>
      </c>
      <c r="D64" s="106" t="s">
        <v>5</v>
      </c>
      <c r="E64" s="109">
        <f>E48</f>
        <v>15</v>
      </c>
      <c r="F64" s="79"/>
      <c r="G64" s="108">
        <f t="shared" si="3"/>
        <v>0</v>
      </c>
    </row>
    <row r="65" spans="1:7" ht="51">
      <c r="A65" s="103">
        <v>58</v>
      </c>
      <c r="B65" s="104" t="s">
        <v>23</v>
      </c>
      <c r="C65" s="120" t="s">
        <v>114</v>
      </c>
      <c r="D65" s="106" t="s">
        <v>5</v>
      </c>
      <c r="E65" s="109">
        <f>E51</f>
        <v>5</v>
      </c>
      <c r="F65" s="79"/>
      <c r="G65" s="108">
        <f t="shared" si="3"/>
        <v>0</v>
      </c>
    </row>
    <row r="66" spans="1:7" ht="51">
      <c r="A66" s="103">
        <v>59</v>
      </c>
      <c r="B66" s="104" t="s">
        <v>27</v>
      </c>
      <c r="C66" s="120" t="s">
        <v>114</v>
      </c>
      <c r="D66" s="106" t="s">
        <v>5</v>
      </c>
      <c r="E66" s="109">
        <f>E50</f>
        <v>15</v>
      </c>
      <c r="F66" s="79"/>
      <c r="G66" s="108">
        <f t="shared" si="3"/>
        <v>0</v>
      </c>
    </row>
    <row r="67" spans="1:7" ht="51">
      <c r="A67" s="103">
        <v>60</v>
      </c>
      <c r="B67" s="104" t="s">
        <v>24</v>
      </c>
      <c r="C67" s="120" t="s">
        <v>114</v>
      </c>
      <c r="D67" s="106" t="s">
        <v>5</v>
      </c>
      <c r="E67" s="109">
        <f>E52</f>
        <v>5</v>
      </c>
      <c r="F67" s="79"/>
      <c r="G67" s="108">
        <f t="shared" si="3"/>
        <v>0</v>
      </c>
    </row>
    <row r="68" spans="1:7" ht="38.25">
      <c r="A68" s="103">
        <v>61</v>
      </c>
      <c r="B68" s="121" t="s">
        <v>133</v>
      </c>
      <c r="C68" s="120" t="s">
        <v>114</v>
      </c>
      <c r="D68" s="106" t="s">
        <v>15</v>
      </c>
      <c r="E68" s="109">
        <v>1</v>
      </c>
      <c r="F68" s="79"/>
      <c r="G68" s="108">
        <f>E68*F68</f>
        <v>0</v>
      </c>
    </row>
    <row r="69" spans="1:7" ht="63.75">
      <c r="A69" s="110">
        <v>62</v>
      </c>
      <c r="B69" s="111" t="s">
        <v>117</v>
      </c>
      <c r="C69" s="122" t="s">
        <v>114</v>
      </c>
      <c r="D69" s="123" t="s">
        <v>15</v>
      </c>
      <c r="E69" s="117">
        <v>1</v>
      </c>
      <c r="F69" s="81"/>
      <c r="G69" s="114">
        <f>E69*F69</f>
        <v>0</v>
      </c>
    </row>
    <row r="70" spans="1:7">
      <c r="A70" s="115" t="s">
        <v>132</v>
      </c>
      <c r="B70" s="116"/>
      <c r="C70" s="99" t="s">
        <v>114</v>
      </c>
      <c r="D70" s="112"/>
      <c r="E70" s="117"/>
      <c r="F70" s="81"/>
      <c r="G70" s="114"/>
    </row>
    <row r="71" spans="1:7" ht="372">
      <c r="A71" s="103">
        <v>63</v>
      </c>
      <c r="B71" s="118" t="s">
        <v>30</v>
      </c>
      <c r="C71" s="96"/>
      <c r="D71" s="106" t="s">
        <v>5</v>
      </c>
      <c r="E71" s="107">
        <v>1</v>
      </c>
      <c r="F71" s="79"/>
      <c r="G71" s="108">
        <f t="shared" ref="G71:G80" si="4">E71*F71</f>
        <v>0</v>
      </c>
    </row>
    <row r="72" spans="1:7" ht="76.5">
      <c r="A72" s="103">
        <v>64</v>
      </c>
      <c r="B72" s="104" t="s">
        <v>115</v>
      </c>
      <c r="C72" s="98"/>
      <c r="D72" s="106" t="s">
        <v>5</v>
      </c>
      <c r="E72" s="109">
        <v>1</v>
      </c>
      <c r="F72" s="79"/>
      <c r="G72" s="108">
        <f t="shared" si="4"/>
        <v>0</v>
      </c>
    </row>
    <row r="73" spans="1:7" ht="293.25">
      <c r="A73" s="103">
        <v>65</v>
      </c>
      <c r="B73" s="104" t="s">
        <v>31</v>
      </c>
      <c r="C73" s="98"/>
      <c r="D73" s="106" t="s">
        <v>5</v>
      </c>
      <c r="E73" s="109">
        <v>1</v>
      </c>
      <c r="F73" s="79"/>
      <c r="G73" s="108">
        <f t="shared" si="4"/>
        <v>0</v>
      </c>
    </row>
    <row r="74" spans="1:7" ht="331.5">
      <c r="A74" s="103">
        <v>66</v>
      </c>
      <c r="B74" s="104" t="s">
        <v>40</v>
      </c>
      <c r="C74" s="98"/>
      <c r="D74" s="106" t="s">
        <v>5</v>
      </c>
      <c r="E74" s="109">
        <v>5</v>
      </c>
      <c r="F74" s="79"/>
      <c r="G74" s="108">
        <f t="shared" si="4"/>
        <v>0</v>
      </c>
    </row>
    <row r="75" spans="1:7" ht="165.75">
      <c r="A75" s="103">
        <v>67</v>
      </c>
      <c r="B75" s="104" t="s">
        <v>32</v>
      </c>
      <c r="C75" s="98"/>
      <c r="D75" s="106" t="s">
        <v>5</v>
      </c>
      <c r="E75" s="107">
        <v>10</v>
      </c>
      <c r="F75" s="79"/>
      <c r="G75" s="108">
        <f t="shared" si="4"/>
        <v>0</v>
      </c>
    </row>
    <row r="76" spans="1:7" ht="204">
      <c r="A76" s="103">
        <v>68</v>
      </c>
      <c r="B76" s="104" t="s">
        <v>8</v>
      </c>
      <c r="C76" s="98"/>
      <c r="D76" s="106" t="s">
        <v>5</v>
      </c>
      <c r="E76" s="109">
        <v>15</v>
      </c>
      <c r="F76" s="79"/>
      <c r="G76" s="108">
        <f t="shared" si="4"/>
        <v>0</v>
      </c>
    </row>
    <row r="77" spans="1:7" ht="165.75">
      <c r="A77" s="103">
        <v>69</v>
      </c>
      <c r="B77" s="104" t="s">
        <v>33</v>
      </c>
      <c r="C77" s="98"/>
      <c r="D77" s="106" t="s">
        <v>5</v>
      </c>
      <c r="E77" s="107">
        <v>15</v>
      </c>
      <c r="F77" s="79"/>
      <c r="G77" s="108">
        <f t="shared" si="4"/>
        <v>0</v>
      </c>
    </row>
    <row r="78" spans="1:7" ht="89.25">
      <c r="A78" s="103">
        <v>70</v>
      </c>
      <c r="B78" s="104" t="s">
        <v>9</v>
      </c>
      <c r="C78" s="98"/>
      <c r="D78" s="106" t="s">
        <v>5</v>
      </c>
      <c r="E78" s="109">
        <v>15</v>
      </c>
      <c r="F78" s="79"/>
      <c r="G78" s="108">
        <f t="shared" si="4"/>
        <v>0</v>
      </c>
    </row>
    <row r="79" spans="1:7" ht="38.25">
      <c r="A79" s="103">
        <v>71</v>
      </c>
      <c r="B79" s="104" t="s">
        <v>10</v>
      </c>
      <c r="C79" s="98"/>
      <c r="D79" s="106" t="s">
        <v>5</v>
      </c>
      <c r="E79" s="107">
        <v>15</v>
      </c>
      <c r="F79" s="79"/>
      <c r="G79" s="108">
        <f t="shared" si="4"/>
        <v>0</v>
      </c>
    </row>
    <row r="80" spans="1:7" ht="140.25">
      <c r="A80" s="103">
        <v>72</v>
      </c>
      <c r="B80" s="104" t="s">
        <v>11</v>
      </c>
      <c r="C80" s="98"/>
      <c r="D80" s="106" t="s">
        <v>5</v>
      </c>
      <c r="E80" s="109">
        <v>5</v>
      </c>
      <c r="F80" s="79"/>
      <c r="G80" s="108">
        <f t="shared" si="4"/>
        <v>0</v>
      </c>
    </row>
    <row r="81" spans="1:7" ht="140.25">
      <c r="A81" s="103">
        <v>73</v>
      </c>
      <c r="B81" s="104" t="s">
        <v>12</v>
      </c>
      <c r="C81" s="98"/>
      <c r="D81" s="106" t="s">
        <v>5</v>
      </c>
      <c r="E81" s="109">
        <v>5</v>
      </c>
      <c r="F81" s="79"/>
      <c r="G81" s="108">
        <f t="shared" ref="G81:G96" si="5">E81*F81</f>
        <v>0</v>
      </c>
    </row>
    <row r="82" spans="1:7" ht="38.25">
      <c r="A82" s="103">
        <v>74</v>
      </c>
      <c r="B82" s="104" t="s">
        <v>34</v>
      </c>
      <c r="C82" s="120" t="s">
        <v>114</v>
      </c>
      <c r="D82" s="106" t="s">
        <v>6</v>
      </c>
      <c r="E82" s="109">
        <v>400</v>
      </c>
      <c r="F82" s="79"/>
      <c r="G82" s="108">
        <f t="shared" si="5"/>
        <v>0</v>
      </c>
    </row>
    <row r="83" spans="1:7" ht="38.25">
      <c r="A83" s="103">
        <v>75</v>
      </c>
      <c r="B83" s="104" t="s">
        <v>35</v>
      </c>
      <c r="C83" s="120" t="s">
        <v>114</v>
      </c>
      <c r="D83" s="106" t="s">
        <v>6</v>
      </c>
      <c r="E83" s="109">
        <v>450</v>
      </c>
      <c r="F83" s="79"/>
      <c r="G83" s="108">
        <f t="shared" si="5"/>
        <v>0</v>
      </c>
    </row>
    <row r="84" spans="1:7" ht="38.25">
      <c r="A84" s="103">
        <v>76</v>
      </c>
      <c r="B84" s="104" t="s">
        <v>36</v>
      </c>
      <c r="C84" s="120" t="s">
        <v>114</v>
      </c>
      <c r="D84" s="106" t="s">
        <v>6</v>
      </c>
      <c r="E84" s="109">
        <v>60</v>
      </c>
      <c r="F84" s="79"/>
      <c r="G84" s="108">
        <f t="shared" si="5"/>
        <v>0</v>
      </c>
    </row>
    <row r="85" spans="1:7" ht="38.25">
      <c r="A85" s="103">
        <v>77</v>
      </c>
      <c r="B85" s="104" t="s">
        <v>14</v>
      </c>
      <c r="C85" s="120" t="s">
        <v>114</v>
      </c>
      <c r="D85" s="106" t="s">
        <v>6</v>
      </c>
      <c r="E85" s="109">
        <v>360</v>
      </c>
      <c r="F85" s="79"/>
      <c r="G85" s="108">
        <f t="shared" si="5"/>
        <v>0</v>
      </c>
    </row>
    <row r="86" spans="1:7" ht="38.25">
      <c r="A86" s="103">
        <v>78</v>
      </c>
      <c r="B86" s="104" t="s">
        <v>16</v>
      </c>
      <c r="C86" s="120" t="s">
        <v>114</v>
      </c>
      <c r="D86" s="106" t="s">
        <v>6</v>
      </c>
      <c r="E86" s="109">
        <v>160</v>
      </c>
      <c r="F86" s="79"/>
      <c r="G86" s="108">
        <f t="shared" si="5"/>
        <v>0</v>
      </c>
    </row>
    <row r="87" spans="1:7" ht="25.5">
      <c r="A87" s="103">
        <v>79</v>
      </c>
      <c r="B87" s="104" t="s">
        <v>37</v>
      </c>
      <c r="C87" s="120" t="s">
        <v>114</v>
      </c>
      <c r="D87" s="106" t="s">
        <v>15</v>
      </c>
      <c r="E87" s="109">
        <v>1</v>
      </c>
      <c r="F87" s="79"/>
      <c r="G87" s="108">
        <f t="shared" si="5"/>
        <v>0</v>
      </c>
    </row>
    <row r="88" spans="1:7" ht="76.5">
      <c r="A88" s="103">
        <v>80</v>
      </c>
      <c r="B88" s="104" t="s">
        <v>38</v>
      </c>
      <c r="C88" s="120" t="s">
        <v>114</v>
      </c>
      <c r="D88" s="106" t="s">
        <v>5</v>
      </c>
      <c r="E88" s="109">
        <f>E71</f>
        <v>1</v>
      </c>
      <c r="F88" s="79"/>
      <c r="G88" s="108">
        <f t="shared" si="5"/>
        <v>0</v>
      </c>
    </row>
    <row r="89" spans="1:7" ht="51">
      <c r="A89" s="103">
        <v>81</v>
      </c>
      <c r="B89" s="104" t="s">
        <v>20</v>
      </c>
      <c r="C89" s="120" t="s">
        <v>114</v>
      </c>
      <c r="D89" s="106" t="s">
        <v>5</v>
      </c>
      <c r="E89" s="109">
        <f>E73</f>
        <v>1</v>
      </c>
      <c r="F89" s="79"/>
      <c r="G89" s="108">
        <f t="shared" si="5"/>
        <v>0</v>
      </c>
    </row>
    <row r="90" spans="1:7" ht="63.75">
      <c r="A90" s="103">
        <v>82</v>
      </c>
      <c r="B90" s="104" t="s">
        <v>26</v>
      </c>
      <c r="C90" s="120" t="s">
        <v>114</v>
      </c>
      <c r="D90" s="106" t="s">
        <v>5</v>
      </c>
      <c r="E90" s="109">
        <f>E74</f>
        <v>5</v>
      </c>
      <c r="F90" s="79"/>
      <c r="G90" s="108">
        <f t="shared" si="5"/>
        <v>0</v>
      </c>
    </row>
    <row r="91" spans="1:7" ht="51">
      <c r="A91" s="103">
        <v>83</v>
      </c>
      <c r="B91" s="104" t="s">
        <v>41</v>
      </c>
      <c r="C91" s="120" t="s">
        <v>114</v>
      </c>
      <c r="D91" s="106" t="s">
        <v>5</v>
      </c>
      <c r="E91" s="109">
        <f>E75</f>
        <v>10</v>
      </c>
      <c r="F91" s="79"/>
      <c r="G91" s="108">
        <f t="shared" si="5"/>
        <v>0</v>
      </c>
    </row>
    <row r="92" spans="1:7" ht="51">
      <c r="A92" s="103">
        <v>84</v>
      </c>
      <c r="B92" s="104" t="s">
        <v>21</v>
      </c>
      <c r="C92" s="120" t="s">
        <v>114</v>
      </c>
      <c r="D92" s="106" t="s">
        <v>5</v>
      </c>
      <c r="E92" s="109">
        <f>E76</f>
        <v>15</v>
      </c>
      <c r="F92" s="79"/>
      <c r="G92" s="108">
        <f t="shared" si="5"/>
        <v>0</v>
      </c>
    </row>
    <row r="93" spans="1:7" ht="51">
      <c r="A93" s="103">
        <v>85</v>
      </c>
      <c r="B93" s="104" t="s">
        <v>22</v>
      </c>
      <c r="C93" s="120" t="s">
        <v>114</v>
      </c>
      <c r="D93" s="106" t="s">
        <v>5</v>
      </c>
      <c r="E93" s="109">
        <f>E77</f>
        <v>15</v>
      </c>
      <c r="F93" s="79"/>
      <c r="G93" s="108">
        <f t="shared" si="5"/>
        <v>0</v>
      </c>
    </row>
    <row r="94" spans="1:7" ht="51">
      <c r="A94" s="103">
        <v>86</v>
      </c>
      <c r="B94" s="104" t="s">
        <v>23</v>
      </c>
      <c r="C94" s="120" t="s">
        <v>114</v>
      </c>
      <c r="D94" s="106" t="s">
        <v>5</v>
      </c>
      <c r="E94" s="109">
        <f>E80</f>
        <v>5</v>
      </c>
      <c r="F94" s="79"/>
      <c r="G94" s="108">
        <f t="shared" si="5"/>
        <v>0</v>
      </c>
    </row>
    <row r="95" spans="1:7" ht="51">
      <c r="A95" s="103">
        <v>87</v>
      </c>
      <c r="B95" s="104" t="s">
        <v>27</v>
      </c>
      <c r="C95" s="120" t="s">
        <v>114</v>
      </c>
      <c r="D95" s="106" t="s">
        <v>5</v>
      </c>
      <c r="E95" s="109">
        <f>E79</f>
        <v>15</v>
      </c>
      <c r="F95" s="79"/>
      <c r="G95" s="108">
        <f t="shared" si="5"/>
        <v>0</v>
      </c>
    </row>
    <row r="96" spans="1:7" ht="51">
      <c r="A96" s="103">
        <v>88</v>
      </c>
      <c r="B96" s="104" t="s">
        <v>24</v>
      </c>
      <c r="C96" s="120" t="s">
        <v>114</v>
      </c>
      <c r="D96" s="106" t="s">
        <v>5</v>
      </c>
      <c r="E96" s="109">
        <f>E81</f>
        <v>5</v>
      </c>
      <c r="F96" s="79"/>
      <c r="G96" s="108">
        <f t="shared" si="5"/>
        <v>0</v>
      </c>
    </row>
    <row r="97" spans="1:7" ht="38.25">
      <c r="A97" s="103">
        <v>89</v>
      </c>
      <c r="B97" s="121" t="s">
        <v>133</v>
      </c>
      <c r="C97" s="120" t="s">
        <v>114</v>
      </c>
      <c r="D97" s="106" t="s">
        <v>15</v>
      </c>
      <c r="E97" s="109">
        <v>1</v>
      </c>
      <c r="F97" s="79"/>
      <c r="G97" s="108">
        <f>E97*F97</f>
        <v>0</v>
      </c>
    </row>
    <row r="98" spans="1:7" ht="63.75">
      <c r="A98" s="110">
        <v>90</v>
      </c>
      <c r="B98" s="111" t="s">
        <v>117</v>
      </c>
      <c r="C98" s="122" t="s">
        <v>114</v>
      </c>
      <c r="D98" s="123" t="s">
        <v>15</v>
      </c>
      <c r="E98" s="117">
        <v>1</v>
      </c>
      <c r="F98" s="81"/>
      <c r="G98" s="114">
        <f>E98*F98</f>
        <v>0</v>
      </c>
    </row>
    <row r="99" spans="1:7">
      <c r="A99" s="115" t="s">
        <v>134</v>
      </c>
      <c r="B99" s="116"/>
      <c r="C99" s="122" t="s">
        <v>114</v>
      </c>
      <c r="D99" s="112"/>
      <c r="E99" s="117"/>
      <c r="F99" s="81"/>
      <c r="G99" s="114"/>
    </row>
    <row r="100" spans="1:7" ht="372">
      <c r="A100" s="103">
        <v>91</v>
      </c>
      <c r="B100" s="118" t="s">
        <v>30</v>
      </c>
      <c r="C100" s="96"/>
      <c r="D100" s="106" t="s">
        <v>5</v>
      </c>
      <c r="E100" s="107">
        <v>1</v>
      </c>
      <c r="F100" s="79"/>
      <c r="G100" s="108">
        <f t="shared" ref="G100:G109" si="6">E100*F100</f>
        <v>0</v>
      </c>
    </row>
    <row r="101" spans="1:7" ht="76.5">
      <c r="A101" s="103">
        <v>64</v>
      </c>
      <c r="B101" s="104" t="s">
        <v>115</v>
      </c>
      <c r="C101" s="98"/>
      <c r="D101" s="106" t="s">
        <v>5</v>
      </c>
      <c r="E101" s="109">
        <v>1</v>
      </c>
      <c r="F101" s="79"/>
      <c r="G101" s="108">
        <f t="shared" si="6"/>
        <v>0</v>
      </c>
    </row>
    <row r="102" spans="1:7" ht="293.25">
      <c r="A102" s="103">
        <v>65</v>
      </c>
      <c r="B102" s="104" t="s">
        <v>31</v>
      </c>
      <c r="C102" s="98"/>
      <c r="D102" s="106" t="s">
        <v>5</v>
      </c>
      <c r="E102" s="109">
        <v>1</v>
      </c>
      <c r="F102" s="79"/>
      <c r="G102" s="108">
        <f t="shared" si="6"/>
        <v>0</v>
      </c>
    </row>
    <row r="103" spans="1:7" ht="331.5">
      <c r="A103" s="103">
        <v>66</v>
      </c>
      <c r="B103" s="104" t="s">
        <v>40</v>
      </c>
      <c r="C103" s="98"/>
      <c r="D103" s="106" t="s">
        <v>5</v>
      </c>
      <c r="E103" s="109">
        <v>12</v>
      </c>
      <c r="F103" s="79"/>
      <c r="G103" s="108">
        <f t="shared" si="6"/>
        <v>0</v>
      </c>
    </row>
    <row r="104" spans="1:7" ht="165.75">
      <c r="A104" s="103">
        <v>67</v>
      </c>
      <c r="B104" s="104" t="s">
        <v>32</v>
      </c>
      <c r="C104" s="98"/>
      <c r="D104" s="106" t="s">
        <v>5</v>
      </c>
      <c r="E104" s="107">
        <v>23</v>
      </c>
      <c r="F104" s="79"/>
      <c r="G104" s="108">
        <f t="shared" si="6"/>
        <v>0</v>
      </c>
    </row>
    <row r="105" spans="1:7" ht="204">
      <c r="A105" s="103">
        <v>68</v>
      </c>
      <c r="B105" s="104" t="s">
        <v>8</v>
      </c>
      <c r="C105" s="98"/>
      <c r="D105" s="106" t="s">
        <v>5</v>
      </c>
      <c r="E105" s="109">
        <v>31</v>
      </c>
      <c r="F105" s="79"/>
      <c r="G105" s="108">
        <f t="shared" si="6"/>
        <v>0</v>
      </c>
    </row>
    <row r="106" spans="1:7" ht="165.75">
      <c r="A106" s="103">
        <v>69</v>
      </c>
      <c r="B106" s="104" t="s">
        <v>33</v>
      </c>
      <c r="C106" s="98"/>
      <c r="D106" s="106" t="s">
        <v>5</v>
      </c>
      <c r="E106" s="107">
        <v>31</v>
      </c>
      <c r="F106" s="79"/>
      <c r="G106" s="108">
        <f t="shared" si="6"/>
        <v>0</v>
      </c>
    </row>
    <row r="107" spans="1:7" ht="89.25">
      <c r="A107" s="103">
        <v>70</v>
      </c>
      <c r="B107" s="104" t="s">
        <v>9</v>
      </c>
      <c r="C107" s="98"/>
      <c r="D107" s="106" t="s">
        <v>5</v>
      </c>
      <c r="E107" s="109">
        <v>31</v>
      </c>
      <c r="F107" s="79"/>
      <c r="G107" s="108">
        <f t="shared" si="6"/>
        <v>0</v>
      </c>
    </row>
    <row r="108" spans="1:7" ht="38.25">
      <c r="A108" s="103">
        <v>71</v>
      </c>
      <c r="B108" s="104" t="s">
        <v>10</v>
      </c>
      <c r="C108" s="98"/>
      <c r="D108" s="106" t="s">
        <v>5</v>
      </c>
      <c r="E108" s="107">
        <v>31</v>
      </c>
      <c r="F108" s="79"/>
      <c r="G108" s="108">
        <f t="shared" si="6"/>
        <v>0</v>
      </c>
    </row>
    <row r="109" spans="1:7" ht="140.25">
      <c r="A109" s="103">
        <v>72</v>
      </c>
      <c r="B109" s="104" t="s">
        <v>11</v>
      </c>
      <c r="C109" s="98"/>
      <c r="D109" s="106" t="s">
        <v>5</v>
      </c>
      <c r="E109" s="109">
        <v>12</v>
      </c>
      <c r="F109" s="79"/>
      <c r="G109" s="108">
        <f t="shared" si="6"/>
        <v>0</v>
      </c>
    </row>
    <row r="110" spans="1:7" ht="156" customHeight="1">
      <c r="A110" s="103">
        <v>73</v>
      </c>
      <c r="B110" s="104" t="s">
        <v>12</v>
      </c>
      <c r="C110" s="98"/>
      <c r="D110" s="106" t="s">
        <v>5</v>
      </c>
      <c r="E110" s="109">
        <v>12</v>
      </c>
      <c r="F110" s="79"/>
      <c r="G110" s="108">
        <f t="shared" ref="G110:G125" si="7">E110*F110</f>
        <v>0</v>
      </c>
    </row>
    <row r="111" spans="1:7" ht="38.25">
      <c r="A111" s="103">
        <v>74</v>
      </c>
      <c r="B111" s="104" t="s">
        <v>34</v>
      </c>
      <c r="C111" s="120" t="s">
        <v>114</v>
      </c>
      <c r="D111" s="106" t="s">
        <v>6</v>
      </c>
      <c r="E111" s="109">
        <v>700</v>
      </c>
      <c r="F111" s="79"/>
      <c r="G111" s="108">
        <f t="shared" si="7"/>
        <v>0</v>
      </c>
    </row>
    <row r="112" spans="1:7" ht="38.25">
      <c r="A112" s="103">
        <v>75</v>
      </c>
      <c r="B112" s="104" t="s">
        <v>35</v>
      </c>
      <c r="C112" s="120" t="s">
        <v>114</v>
      </c>
      <c r="D112" s="106" t="s">
        <v>6</v>
      </c>
      <c r="E112" s="109">
        <v>800</v>
      </c>
      <c r="F112" s="79"/>
      <c r="G112" s="108">
        <f t="shared" si="7"/>
        <v>0</v>
      </c>
    </row>
    <row r="113" spans="1:7" ht="38.25">
      <c r="A113" s="103">
        <v>76</v>
      </c>
      <c r="B113" s="104" t="s">
        <v>36</v>
      </c>
      <c r="C113" s="120" t="s">
        <v>114</v>
      </c>
      <c r="D113" s="106" t="s">
        <v>6</v>
      </c>
      <c r="E113" s="109">
        <v>60</v>
      </c>
      <c r="F113" s="79"/>
      <c r="G113" s="108">
        <f t="shared" si="7"/>
        <v>0</v>
      </c>
    </row>
    <row r="114" spans="1:7" ht="38.25">
      <c r="A114" s="103">
        <v>77</v>
      </c>
      <c r="B114" s="104" t="s">
        <v>14</v>
      </c>
      <c r="C114" s="120" t="s">
        <v>114</v>
      </c>
      <c r="D114" s="106" t="s">
        <v>6</v>
      </c>
      <c r="E114" s="109">
        <v>600</v>
      </c>
      <c r="F114" s="79"/>
      <c r="G114" s="108">
        <f t="shared" si="7"/>
        <v>0</v>
      </c>
    </row>
    <row r="115" spans="1:7" ht="38.25">
      <c r="A115" s="103">
        <v>78</v>
      </c>
      <c r="B115" s="104" t="s">
        <v>16</v>
      </c>
      <c r="C115" s="120" t="s">
        <v>114</v>
      </c>
      <c r="D115" s="106" t="s">
        <v>6</v>
      </c>
      <c r="E115" s="109">
        <v>250</v>
      </c>
      <c r="F115" s="79"/>
      <c r="G115" s="108">
        <f t="shared" si="7"/>
        <v>0</v>
      </c>
    </row>
    <row r="116" spans="1:7" ht="25.5">
      <c r="A116" s="103">
        <v>79</v>
      </c>
      <c r="B116" s="104" t="s">
        <v>37</v>
      </c>
      <c r="C116" s="120" t="s">
        <v>114</v>
      </c>
      <c r="D116" s="106" t="s">
        <v>15</v>
      </c>
      <c r="E116" s="109">
        <v>1</v>
      </c>
      <c r="F116" s="79"/>
      <c r="G116" s="108">
        <f t="shared" si="7"/>
        <v>0</v>
      </c>
    </row>
    <row r="117" spans="1:7" ht="76.5">
      <c r="A117" s="103">
        <v>80</v>
      </c>
      <c r="B117" s="104" t="s">
        <v>38</v>
      </c>
      <c r="C117" s="120" t="s">
        <v>114</v>
      </c>
      <c r="D117" s="106" t="s">
        <v>5</v>
      </c>
      <c r="E117" s="109">
        <f>E100</f>
        <v>1</v>
      </c>
      <c r="F117" s="79"/>
      <c r="G117" s="108">
        <f t="shared" si="7"/>
        <v>0</v>
      </c>
    </row>
    <row r="118" spans="1:7" ht="51">
      <c r="A118" s="103">
        <v>81</v>
      </c>
      <c r="B118" s="104" t="s">
        <v>20</v>
      </c>
      <c r="C118" s="120" t="s">
        <v>114</v>
      </c>
      <c r="D118" s="106" t="s">
        <v>5</v>
      </c>
      <c r="E118" s="109">
        <f>E102</f>
        <v>1</v>
      </c>
      <c r="F118" s="79"/>
      <c r="G118" s="108">
        <f t="shared" si="7"/>
        <v>0</v>
      </c>
    </row>
    <row r="119" spans="1:7" ht="63.75">
      <c r="A119" s="103">
        <v>82</v>
      </c>
      <c r="B119" s="104" t="s">
        <v>26</v>
      </c>
      <c r="C119" s="120" t="s">
        <v>114</v>
      </c>
      <c r="D119" s="106" t="s">
        <v>5</v>
      </c>
      <c r="E119" s="109">
        <f>E103</f>
        <v>12</v>
      </c>
      <c r="F119" s="79"/>
      <c r="G119" s="108">
        <f t="shared" si="7"/>
        <v>0</v>
      </c>
    </row>
    <row r="120" spans="1:7" ht="51">
      <c r="A120" s="103">
        <v>83</v>
      </c>
      <c r="B120" s="104" t="s">
        <v>41</v>
      </c>
      <c r="C120" s="120" t="s">
        <v>114</v>
      </c>
      <c r="D120" s="106" t="s">
        <v>5</v>
      </c>
      <c r="E120" s="109">
        <f>E104</f>
        <v>23</v>
      </c>
      <c r="F120" s="79"/>
      <c r="G120" s="108">
        <f t="shared" si="7"/>
        <v>0</v>
      </c>
    </row>
    <row r="121" spans="1:7" ht="51">
      <c r="A121" s="103">
        <v>84</v>
      </c>
      <c r="B121" s="104" t="s">
        <v>21</v>
      </c>
      <c r="C121" s="120" t="s">
        <v>114</v>
      </c>
      <c r="D121" s="106" t="s">
        <v>5</v>
      </c>
      <c r="E121" s="109">
        <f>E105</f>
        <v>31</v>
      </c>
      <c r="F121" s="79"/>
      <c r="G121" s="108">
        <f t="shared" si="7"/>
        <v>0</v>
      </c>
    </row>
    <row r="122" spans="1:7" ht="51">
      <c r="A122" s="103">
        <v>85</v>
      </c>
      <c r="B122" s="104" t="s">
        <v>22</v>
      </c>
      <c r="C122" s="120" t="s">
        <v>114</v>
      </c>
      <c r="D122" s="106" t="s">
        <v>5</v>
      </c>
      <c r="E122" s="109">
        <f>E106</f>
        <v>31</v>
      </c>
      <c r="F122" s="79"/>
      <c r="G122" s="108">
        <f t="shared" si="7"/>
        <v>0</v>
      </c>
    </row>
    <row r="123" spans="1:7" ht="51">
      <c r="A123" s="103">
        <v>86</v>
      </c>
      <c r="B123" s="104" t="s">
        <v>23</v>
      </c>
      <c r="C123" s="120" t="s">
        <v>114</v>
      </c>
      <c r="D123" s="106" t="s">
        <v>5</v>
      </c>
      <c r="E123" s="109">
        <f>E109</f>
        <v>12</v>
      </c>
      <c r="F123" s="79"/>
      <c r="G123" s="108">
        <f t="shared" si="7"/>
        <v>0</v>
      </c>
    </row>
    <row r="124" spans="1:7" ht="51">
      <c r="A124" s="103">
        <v>87</v>
      </c>
      <c r="B124" s="104" t="s">
        <v>27</v>
      </c>
      <c r="C124" s="120" t="s">
        <v>114</v>
      </c>
      <c r="D124" s="106" t="s">
        <v>5</v>
      </c>
      <c r="E124" s="109">
        <f>E108</f>
        <v>31</v>
      </c>
      <c r="F124" s="79"/>
      <c r="G124" s="108">
        <f t="shared" si="7"/>
        <v>0</v>
      </c>
    </row>
    <row r="125" spans="1:7" ht="51">
      <c r="A125" s="103">
        <v>88</v>
      </c>
      <c r="B125" s="104" t="s">
        <v>24</v>
      </c>
      <c r="C125" s="120" t="s">
        <v>114</v>
      </c>
      <c r="D125" s="106" t="s">
        <v>5</v>
      </c>
      <c r="E125" s="109">
        <f>E110</f>
        <v>12</v>
      </c>
      <c r="F125" s="79"/>
      <c r="G125" s="108">
        <f t="shared" si="7"/>
        <v>0</v>
      </c>
    </row>
    <row r="126" spans="1:7" ht="58.5" customHeight="1">
      <c r="A126" s="103">
        <v>89</v>
      </c>
      <c r="B126" s="121" t="s">
        <v>135</v>
      </c>
      <c r="C126" s="120" t="s">
        <v>114</v>
      </c>
      <c r="D126" s="106" t="s">
        <v>15</v>
      </c>
      <c r="E126" s="109">
        <v>1</v>
      </c>
      <c r="F126" s="79"/>
      <c r="G126" s="108">
        <f>E126*F126</f>
        <v>0</v>
      </c>
    </row>
    <row r="127" spans="1:7" ht="63.75">
      <c r="A127" s="103">
        <v>90</v>
      </c>
      <c r="B127" s="104" t="s">
        <v>117</v>
      </c>
      <c r="C127" s="120" t="s">
        <v>114</v>
      </c>
      <c r="D127" s="124" t="s">
        <v>15</v>
      </c>
      <c r="E127" s="109">
        <v>1</v>
      </c>
      <c r="F127" s="79"/>
      <c r="G127" s="108">
        <f>E127*F127</f>
        <v>0</v>
      </c>
    </row>
    <row r="128" spans="1:7" ht="25.5">
      <c r="A128" s="103">
        <v>91</v>
      </c>
      <c r="B128" s="104" t="s">
        <v>25</v>
      </c>
      <c r="C128" s="120" t="s">
        <v>114</v>
      </c>
      <c r="D128" s="106" t="s">
        <v>15</v>
      </c>
      <c r="E128" s="109">
        <v>1</v>
      </c>
      <c r="F128" s="79"/>
      <c r="G128" s="108">
        <f>E128*F128</f>
        <v>0</v>
      </c>
    </row>
    <row r="129" spans="1:7" ht="25.5">
      <c r="A129" s="103">
        <v>92</v>
      </c>
      <c r="B129" s="104" t="s">
        <v>7</v>
      </c>
      <c r="C129" s="120" t="s">
        <v>114</v>
      </c>
      <c r="D129" s="106" t="s">
        <v>15</v>
      </c>
      <c r="E129" s="109">
        <v>1</v>
      </c>
      <c r="F129" s="79"/>
      <c r="G129" s="108">
        <f>E129*F129</f>
        <v>0</v>
      </c>
    </row>
    <row r="130" spans="1:7">
      <c r="A130" s="110">
        <v>93</v>
      </c>
      <c r="B130" s="111" t="s">
        <v>39</v>
      </c>
      <c r="C130" s="122" t="s">
        <v>114</v>
      </c>
      <c r="D130" s="112" t="s">
        <v>15</v>
      </c>
      <c r="E130" s="117">
        <v>1</v>
      </c>
      <c r="F130" s="81"/>
      <c r="G130" s="114">
        <f>E130*F130</f>
        <v>0</v>
      </c>
    </row>
    <row r="131" spans="1:7">
      <c r="A131" s="125"/>
      <c r="B131" s="163" t="s">
        <v>151</v>
      </c>
      <c r="C131" s="163"/>
      <c r="D131" s="163"/>
      <c r="E131" s="163"/>
      <c r="F131" s="163"/>
      <c r="G131" s="126">
        <f>SUM(G6:G130)</f>
        <v>0</v>
      </c>
    </row>
    <row r="132" spans="1:7" s="74" customFormat="1">
      <c r="A132" s="66"/>
      <c r="B132" s="67"/>
      <c r="C132" s="68"/>
      <c r="D132" s="66"/>
      <c r="E132" s="16"/>
      <c r="F132" s="83"/>
      <c r="G132" s="83"/>
    </row>
  </sheetData>
  <sheetProtection algorithmName="SHA-512" hashValue="PDhHrdZ+p+/fhmGyRlw1T4XH9ZgB7RYf1f15SB0C07Ey0M3bscBN+WqdyP0eAXJTjyJaMzQiEhukmD3Gxj+B6A==" saltValue="HwD+v5hCqNkcpK4axAcJtw==" spinCount="100000" sheet="1" objects="1" scenarios="1" selectLockedCells="1"/>
  <mergeCells count="1">
    <mergeCell ref="B131:F131"/>
  </mergeCells>
  <dataValidations count="1">
    <dataValidation type="decimal" operator="lessThan" allowBlank="1" showInputMessage="1" showErrorMessage="1" sqref="F1:F1048576">
      <formula1>1000000000</formula1>
    </dataValidation>
  </dataValidations>
  <printOptions horizontalCentered="1" gridLines="1"/>
  <pageMargins left="0.51181102362204722" right="0.35433070866141736" top="0.94488188976377963" bottom="0.39370078740157483" header="0.35433070866141736" footer="0.11811023622047245"/>
  <pageSetup paperSize="9" scale="81" firstPageNumber="0" orientation="landscape" cellComments="asDisplayed" r:id="rId1"/>
  <headerFooter>
    <oddHeader>&amp;L&amp;"Avenir Next LT Pro,Regular"KLINIČKA BOLNICA DUBRAVA
Avenija Gojka Šuška 6
10000 Zagreb&amp;C&amp;"Avenir Next LT Pro,Regular"&amp;F&amp;R&amp;"Avenir Next LT Pro,Regular"str. &amp;P</oddHeader>
    <oddFooter>&amp;C&amp;A</oddFooter>
  </headerFooter>
  <rowBreaks count="6" manualBreakCount="6">
    <brk id="7" max="6" man="1"/>
    <brk id="12" max="6" man="1"/>
    <brk id="59" max="6" man="1"/>
    <brk id="69" max="6" man="1"/>
    <brk id="88" max="6" man="1"/>
    <brk id="98"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G103"/>
  <sheetViews>
    <sheetView view="pageBreakPreview" topLeftCell="A96" zoomScale="115" zoomScaleNormal="100" zoomScaleSheetLayoutView="115" zoomScalePageLayoutView="70" workbookViewId="0">
      <selection activeCell="C7" sqref="C7"/>
    </sheetView>
  </sheetViews>
  <sheetFormatPr defaultColWidth="9.140625" defaultRowHeight="12.75"/>
  <cols>
    <col min="1" max="1" width="5.42578125" style="2" customWidth="1"/>
    <col min="2" max="2" width="90" style="5" customWidth="1"/>
    <col min="3" max="3" width="22.140625" style="19" customWidth="1"/>
    <col min="4" max="4" width="8.28515625" style="2" customWidth="1"/>
    <col min="5" max="5" width="7.85546875" style="15" customWidth="1"/>
    <col min="6" max="6" width="13" style="85" customWidth="1"/>
    <col min="7" max="7" width="15.140625" style="85" bestFit="1" customWidth="1"/>
    <col min="8" max="16384" width="9.140625" style="1"/>
  </cols>
  <sheetData>
    <row r="3" spans="1:7" s="74" customFormat="1" ht="34.5" customHeight="1">
      <c r="A3" s="164" t="s">
        <v>141</v>
      </c>
      <c r="B3" s="164"/>
      <c r="C3" s="164"/>
      <c r="D3" s="164"/>
      <c r="E3" s="164"/>
      <c r="F3" s="164"/>
      <c r="G3" s="164"/>
    </row>
    <row r="4" spans="1:7" s="74" customFormat="1">
      <c r="A4" s="66"/>
      <c r="B4" s="67"/>
      <c r="C4" s="68"/>
      <c r="D4" s="66"/>
      <c r="E4" s="16"/>
      <c r="F4" s="83"/>
      <c r="G4" s="83"/>
    </row>
    <row r="5" spans="1:7" ht="37.5" customHeight="1">
      <c r="A5" s="100" t="s">
        <v>0</v>
      </c>
      <c r="B5" s="100" t="s">
        <v>112</v>
      </c>
      <c r="C5" s="100" t="s">
        <v>113</v>
      </c>
      <c r="D5" s="100" t="s">
        <v>1</v>
      </c>
      <c r="E5" s="101" t="s">
        <v>2</v>
      </c>
      <c r="F5" s="102" t="s">
        <v>3</v>
      </c>
      <c r="G5" s="102" t="s">
        <v>4</v>
      </c>
    </row>
    <row r="6" spans="1:7" ht="284.25" customHeight="1">
      <c r="A6" s="103">
        <v>1</v>
      </c>
      <c r="B6" s="104" t="s">
        <v>28</v>
      </c>
      <c r="C6" s="96"/>
      <c r="D6" s="106" t="s">
        <v>5</v>
      </c>
      <c r="E6" s="107">
        <v>2</v>
      </c>
      <c r="F6" s="79"/>
      <c r="G6" s="108">
        <f>E6*F6</f>
        <v>0</v>
      </c>
    </row>
    <row r="7" spans="1:7" ht="114.75">
      <c r="A7" s="103">
        <v>2</v>
      </c>
      <c r="B7" s="104" t="s">
        <v>29</v>
      </c>
      <c r="C7" s="96"/>
      <c r="D7" s="106" t="s">
        <v>5</v>
      </c>
      <c r="E7" s="109">
        <v>2</v>
      </c>
      <c r="F7" s="79"/>
      <c r="G7" s="108">
        <f>E7*F7</f>
        <v>0</v>
      </c>
    </row>
    <row r="8" spans="1:7" ht="102">
      <c r="A8" s="110">
        <v>3</v>
      </c>
      <c r="B8" s="111" t="s">
        <v>13</v>
      </c>
      <c r="C8" s="97"/>
      <c r="D8" s="112" t="s">
        <v>5</v>
      </c>
      <c r="E8" s="113">
        <v>2</v>
      </c>
      <c r="F8" s="81"/>
      <c r="G8" s="114">
        <f>E8*F8</f>
        <v>0</v>
      </c>
    </row>
    <row r="9" spans="1:7">
      <c r="A9" s="115" t="s">
        <v>136</v>
      </c>
      <c r="B9" s="116"/>
      <c r="C9" s="99" t="s">
        <v>114</v>
      </c>
      <c r="D9" s="112"/>
      <c r="E9" s="117"/>
      <c r="F9" s="81"/>
      <c r="G9" s="114"/>
    </row>
    <row r="10" spans="1:7" ht="372">
      <c r="A10" s="103">
        <v>4</v>
      </c>
      <c r="B10" s="118" t="s">
        <v>30</v>
      </c>
      <c r="C10" s="96"/>
      <c r="D10" s="106" t="s">
        <v>5</v>
      </c>
      <c r="E10" s="107">
        <v>1</v>
      </c>
      <c r="F10" s="79"/>
      <c r="G10" s="108">
        <f t="shared" ref="G10:G19" si="0">E10*F10</f>
        <v>0</v>
      </c>
    </row>
    <row r="11" spans="1:7" ht="76.5">
      <c r="A11" s="103">
        <v>5</v>
      </c>
      <c r="B11" s="104" t="s">
        <v>115</v>
      </c>
      <c r="C11" s="98"/>
      <c r="D11" s="106" t="s">
        <v>5</v>
      </c>
      <c r="E11" s="109">
        <v>1</v>
      </c>
      <c r="F11" s="79"/>
      <c r="G11" s="108">
        <f t="shared" si="0"/>
        <v>0</v>
      </c>
    </row>
    <row r="12" spans="1:7" ht="293.25">
      <c r="A12" s="103">
        <v>6</v>
      </c>
      <c r="B12" s="104" t="s">
        <v>31</v>
      </c>
      <c r="C12" s="98"/>
      <c r="D12" s="106" t="s">
        <v>5</v>
      </c>
      <c r="E12" s="109">
        <v>1</v>
      </c>
      <c r="F12" s="79"/>
      <c r="G12" s="108">
        <f t="shared" si="0"/>
        <v>0</v>
      </c>
    </row>
    <row r="13" spans="1:7" ht="345.75" customHeight="1">
      <c r="A13" s="103">
        <v>7</v>
      </c>
      <c r="B13" s="104" t="s">
        <v>40</v>
      </c>
      <c r="C13" s="98"/>
      <c r="D13" s="106" t="s">
        <v>5</v>
      </c>
      <c r="E13" s="109">
        <v>18</v>
      </c>
      <c r="F13" s="79"/>
      <c r="G13" s="108">
        <f t="shared" si="0"/>
        <v>0</v>
      </c>
    </row>
    <row r="14" spans="1:7" ht="180.75" customHeight="1">
      <c r="A14" s="103">
        <v>8</v>
      </c>
      <c r="B14" s="104" t="s">
        <v>32</v>
      </c>
      <c r="C14" s="98"/>
      <c r="D14" s="106" t="s">
        <v>5</v>
      </c>
      <c r="E14" s="107">
        <v>35</v>
      </c>
      <c r="F14" s="79"/>
      <c r="G14" s="108">
        <f t="shared" si="0"/>
        <v>0</v>
      </c>
    </row>
    <row r="15" spans="1:7" ht="204">
      <c r="A15" s="103">
        <v>9</v>
      </c>
      <c r="B15" s="104" t="s">
        <v>8</v>
      </c>
      <c r="C15" s="98"/>
      <c r="D15" s="106" t="s">
        <v>5</v>
      </c>
      <c r="E15" s="109">
        <v>53</v>
      </c>
      <c r="F15" s="79"/>
      <c r="G15" s="108">
        <f t="shared" si="0"/>
        <v>0</v>
      </c>
    </row>
    <row r="16" spans="1:7" ht="176.25" customHeight="1">
      <c r="A16" s="103">
        <v>10</v>
      </c>
      <c r="B16" s="104" t="s">
        <v>33</v>
      </c>
      <c r="C16" s="98"/>
      <c r="D16" s="106" t="s">
        <v>5</v>
      </c>
      <c r="E16" s="107">
        <v>53</v>
      </c>
      <c r="F16" s="79"/>
      <c r="G16" s="108">
        <f t="shared" si="0"/>
        <v>0</v>
      </c>
    </row>
    <row r="17" spans="1:7" ht="89.25">
      <c r="A17" s="103">
        <v>11</v>
      </c>
      <c r="B17" s="104" t="s">
        <v>9</v>
      </c>
      <c r="C17" s="98"/>
      <c r="D17" s="106" t="s">
        <v>5</v>
      </c>
      <c r="E17" s="109">
        <v>53</v>
      </c>
      <c r="F17" s="79"/>
      <c r="G17" s="108">
        <f t="shared" si="0"/>
        <v>0</v>
      </c>
    </row>
    <row r="18" spans="1:7" ht="38.25">
      <c r="A18" s="103">
        <v>12</v>
      </c>
      <c r="B18" s="104" t="s">
        <v>10</v>
      </c>
      <c r="C18" s="98"/>
      <c r="D18" s="106" t="s">
        <v>5</v>
      </c>
      <c r="E18" s="107">
        <v>53</v>
      </c>
      <c r="F18" s="79"/>
      <c r="G18" s="108">
        <f t="shared" si="0"/>
        <v>0</v>
      </c>
    </row>
    <row r="19" spans="1:7" ht="140.25">
      <c r="A19" s="103">
        <v>13</v>
      </c>
      <c r="B19" s="104" t="s">
        <v>11</v>
      </c>
      <c r="C19" s="98"/>
      <c r="D19" s="106" t="s">
        <v>5</v>
      </c>
      <c r="E19" s="109">
        <v>16</v>
      </c>
      <c r="F19" s="79"/>
      <c r="G19" s="108">
        <f t="shared" si="0"/>
        <v>0</v>
      </c>
    </row>
    <row r="20" spans="1:7" ht="140.25">
      <c r="A20" s="103">
        <v>14</v>
      </c>
      <c r="B20" s="104" t="s">
        <v>12</v>
      </c>
      <c r="C20" s="98"/>
      <c r="D20" s="106" t="s">
        <v>5</v>
      </c>
      <c r="E20" s="109">
        <v>16</v>
      </c>
      <c r="F20" s="79"/>
      <c r="G20" s="108">
        <f t="shared" ref="G20:G38" si="1">E20*F20</f>
        <v>0</v>
      </c>
    </row>
    <row r="21" spans="1:7" ht="38.25">
      <c r="A21" s="103">
        <v>15</v>
      </c>
      <c r="B21" s="104" t="s">
        <v>34</v>
      </c>
      <c r="C21" s="120" t="s">
        <v>114</v>
      </c>
      <c r="D21" s="106" t="s">
        <v>6</v>
      </c>
      <c r="E21" s="109">
        <v>700</v>
      </c>
      <c r="F21" s="79"/>
      <c r="G21" s="108">
        <f t="shared" si="1"/>
        <v>0</v>
      </c>
    </row>
    <row r="22" spans="1:7" ht="38.25">
      <c r="A22" s="103">
        <v>16</v>
      </c>
      <c r="B22" s="104" t="s">
        <v>35</v>
      </c>
      <c r="C22" s="120" t="s">
        <v>114</v>
      </c>
      <c r="D22" s="106" t="s">
        <v>6</v>
      </c>
      <c r="E22" s="109">
        <v>1100</v>
      </c>
      <c r="F22" s="79"/>
      <c r="G22" s="108">
        <f t="shared" si="1"/>
        <v>0</v>
      </c>
    </row>
    <row r="23" spans="1:7" ht="38.25">
      <c r="A23" s="103">
        <v>17</v>
      </c>
      <c r="B23" s="104" t="s">
        <v>36</v>
      </c>
      <c r="C23" s="120" t="s">
        <v>114</v>
      </c>
      <c r="D23" s="106" t="s">
        <v>6</v>
      </c>
      <c r="E23" s="109">
        <v>80</v>
      </c>
      <c r="F23" s="79"/>
      <c r="G23" s="108">
        <f t="shared" si="1"/>
        <v>0</v>
      </c>
    </row>
    <row r="24" spans="1:7" ht="38.25">
      <c r="A24" s="103">
        <v>18</v>
      </c>
      <c r="B24" s="104" t="s">
        <v>14</v>
      </c>
      <c r="C24" s="120" t="s">
        <v>114</v>
      </c>
      <c r="D24" s="106" t="s">
        <v>6</v>
      </c>
      <c r="E24" s="109">
        <v>700</v>
      </c>
      <c r="F24" s="79"/>
      <c r="G24" s="108">
        <f t="shared" si="1"/>
        <v>0</v>
      </c>
    </row>
    <row r="25" spans="1:7" ht="38.25">
      <c r="A25" s="103">
        <v>19</v>
      </c>
      <c r="B25" s="104" t="s">
        <v>16</v>
      </c>
      <c r="C25" s="120" t="s">
        <v>114</v>
      </c>
      <c r="D25" s="106" t="s">
        <v>6</v>
      </c>
      <c r="E25" s="109">
        <v>500</v>
      </c>
      <c r="F25" s="79"/>
      <c r="G25" s="108">
        <f t="shared" si="1"/>
        <v>0</v>
      </c>
    </row>
    <row r="26" spans="1:7" ht="25.5">
      <c r="A26" s="103">
        <v>20</v>
      </c>
      <c r="B26" s="104" t="s">
        <v>37</v>
      </c>
      <c r="C26" s="120" t="s">
        <v>114</v>
      </c>
      <c r="D26" s="106" t="s">
        <v>15</v>
      </c>
      <c r="E26" s="109">
        <v>1</v>
      </c>
      <c r="F26" s="79"/>
      <c r="G26" s="108">
        <f t="shared" si="1"/>
        <v>0</v>
      </c>
    </row>
    <row r="27" spans="1:7" ht="63.75">
      <c r="A27" s="103">
        <v>21</v>
      </c>
      <c r="B27" s="104" t="s">
        <v>19</v>
      </c>
      <c r="C27" s="120" t="s">
        <v>114</v>
      </c>
      <c r="D27" s="106" t="s">
        <v>5</v>
      </c>
      <c r="E27" s="109">
        <f>E6</f>
        <v>2</v>
      </c>
      <c r="F27" s="79"/>
      <c r="G27" s="108">
        <f t="shared" si="1"/>
        <v>0</v>
      </c>
    </row>
    <row r="28" spans="1:7" ht="51">
      <c r="A28" s="103">
        <v>22</v>
      </c>
      <c r="B28" s="104" t="s">
        <v>17</v>
      </c>
      <c r="C28" s="120" t="s">
        <v>114</v>
      </c>
      <c r="D28" s="106" t="s">
        <v>5</v>
      </c>
      <c r="E28" s="109">
        <f>E7</f>
        <v>2</v>
      </c>
      <c r="F28" s="79"/>
      <c r="G28" s="108">
        <f t="shared" si="1"/>
        <v>0</v>
      </c>
    </row>
    <row r="29" spans="1:7" ht="51">
      <c r="A29" s="103">
        <v>23</v>
      </c>
      <c r="B29" s="104" t="s">
        <v>18</v>
      </c>
      <c r="C29" s="120" t="s">
        <v>114</v>
      </c>
      <c r="D29" s="106" t="s">
        <v>5</v>
      </c>
      <c r="E29" s="109">
        <f>E8</f>
        <v>2</v>
      </c>
      <c r="F29" s="79"/>
      <c r="G29" s="108">
        <f t="shared" si="1"/>
        <v>0</v>
      </c>
    </row>
    <row r="30" spans="1:7" ht="76.5">
      <c r="A30" s="103">
        <v>24</v>
      </c>
      <c r="B30" s="104" t="s">
        <v>38</v>
      </c>
      <c r="C30" s="120" t="s">
        <v>114</v>
      </c>
      <c r="D30" s="106" t="s">
        <v>5</v>
      </c>
      <c r="E30" s="109">
        <f>E10</f>
        <v>1</v>
      </c>
      <c r="F30" s="79"/>
      <c r="G30" s="108">
        <f t="shared" si="1"/>
        <v>0</v>
      </c>
    </row>
    <row r="31" spans="1:7" ht="51">
      <c r="A31" s="103">
        <v>25</v>
      </c>
      <c r="B31" s="104" t="s">
        <v>20</v>
      </c>
      <c r="C31" s="120" t="s">
        <v>114</v>
      </c>
      <c r="D31" s="106" t="s">
        <v>5</v>
      </c>
      <c r="E31" s="109">
        <f>E12</f>
        <v>1</v>
      </c>
      <c r="F31" s="79"/>
      <c r="G31" s="108">
        <f t="shared" si="1"/>
        <v>0</v>
      </c>
    </row>
    <row r="32" spans="1:7" ht="63.75">
      <c r="A32" s="103">
        <v>26</v>
      </c>
      <c r="B32" s="104" t="s">
        <v>26</v>
      </c>
      <c r="C32" s="120" t="s">
        <v>114</v>
      </c>
      <c r="D32" s="106" t="s">
        <v>5</v>
      </c>
      <c r="E32" s="109">
        <f>E13</f>
        <v>18</v>
      </c>
      <c r="F32" s="79"/>
      <c r="G32" s="108">
        <f t="shared" si="1"/>
        <v>0</v>
      </c>
    </row>
    <row r="33" spans="1:7" ht="51">
      <c r="A33" s="103">
        <v>27</v>
      </c>
      <c r="B33" s="104" t="s">
        <v>41</v>
      </c>
      <c r="C33" s="120" t="s">
        <v>114</v>
      </c>
      <c r="D33" s="106" t="s">
        <v>5</v>
      </c>
      <c r="E33" s="109">
        <f>E14</f>
        <v>35</v>
      </c>
      <c r="F33" s="79"/>
      <c r="G33" s="108">
        <f t="shared" si="1"/>
        <v>0</v>
      </c>
    </row>
    <row r="34" spans="1:7" ht="51">
      <c r="A34" s="103">
        <v>28</v>
      </c>
      <c r="B34" s="104" t="s">
        <v>21</v>
      </c>
      <c r="C34" s="120" t="s">
        <v>114</v>
      </c>
      <c r="D34" s="106" t="s">
        <v>5</v>
      </c>
      <c r="E34" s="109">
        <f>E15</f>
        <v>53</v>
      </c>
      <c r="F34" s="79"/>
      <c r="G34" s="108">
        <f t="shared" si="1"/>
        <v>0</v>
      </c>
    </row>
    <row r="35" spans="1:7" ht="51">
      <c r="A35" s="103">
        <v>29</v>
      </c>
      <c r="B35" s="104" t="s">
        <v>22</v>
      </c>
      <c r="C35" s="120" t="s">
        <v>114</v>
      </c>
      <c r="D35" s="106" t="s">
        <v>5</v>
      </c>
      <c r="E35" s="109">
        <f>E16</f>
        <v>53</v>
      </c>
      <c r="F35" s="79"/>
      <c r="G35" s="108">
        <f t="shared" si="1"/>
        <v>0</v>
      </c>
    </row>
    <row r="36" spans="1:7" ht="51">
      <c r="A36" s="103">
        <v>30</v>
      </c>
      <c r="B36" s="104" t="s">
        <v>23</v>
      </c>
      <c r="C36" s="120" t="s">
        <v>114</v>
      </c>
      <c r="D36" s="106" t="s">
        <v>5</v>
      </c>
      <c r="E36" s="109">
        <f>E19</f>
        <v>16</v>
      </c>
      <c r="F36" s="79"/>
      <c r="G36" s="108">
        <f t="shared" si="1"/>
        <v>0</v>
      </c>
    </row>
    <row r="37" spans="1:7" ht="51">
      <c r="A37" s="103">
        <v>31</v>
      </c>
      <c r="B37" s="104" t="s">
        <v>27</v>
      </c>
      <c r="C37" s="120" t="s">
        <v>114</v>
      </c>
      <c r="D37" s="106" t="s">
        <v>5</v>
      </c>
      <c r="E37" s="109">
        <f>E18</f>
        <v>53</v>
      </c>
      <c r="F37" s="79"/>
      <c r="G37" s="108">
        <f t="shared" si="1"/>
        <v>0</v>
      </c>
    </row>
    <row r="38" spans="1:7" ht="51">
      <c r="A38" s="103">
        <v>32</v>
      </c>
      <c r="B38" s="104" t="s">
        <v>24</v>
      </c>
      <c r="C38" s="120" t="s">
        <v>114</v>
      </c>
      <c r="D38" s="106" t="s">
        <v>5</v>
      </c>
      <c r="E38" s="109">
        <f>E20</f>
        <v>16</v>
      </c>
      <c r="F38" s="79"/>
      <c r="G38" s="108">
        <f t="shared" si="1"/>
        <v>0</v>
      </c>
    </row>
    <row r="39" spans="1:7" ht="56.25" customHeight="1">
      <c r="A39" s="103">
        <v>33</v>
      </c>
      <c r="B39" s="121" t="s">
        <v>137</v>
      </c>
      <c r="C39" s="120" t="s">
        <v>114</v>
      </c>
      <c r="D39" s="106" t="s">
        <v>15</v>
      </c>
      <c r="E39" s="109">
        <v>1</v>
      </c>
      <c r="F39" s="79"/>
      <c r="G39" s="108">
        <f>E39*F39</f>
        <v>0</v>
      </c>
    </row>
    <row r="40" spans="1:7" ht="63.75">
      <c r="A40" s="110">
        <v>34</v>
      </c>
      <c r="B40" s="111" t="s">
        <v>117</v>
      </c>
      <c r="C40" s="122" t="s">
        <v>114</v>
      </c>
      <c r="D40" s="123" t="s">
        <v>15</v>
      </c>
      <c r="E40" s="117">
        <v>1</v>
      </c>
      <c r="F40" s="81"/>
      <c r="G40" s="114">
        <f>E40*F40</f>
        <v>0</v>
      </c>
    </row>
    <row r="41" spans="1:7">
      <c r="A41" s="115" t="s">
        <v>138</v>
      </c>
      <c r="B41" s="116"/>
      <c r="C41" s="99" t="s">
        <v>114</v>
      </c>
      <c r="D41" s="112"/>
      <c r="E41" s="117"/>
      <c r="F41" s="81"/>
      <c r="G41" s="114"/>
    </row>
    <row r="42" spans="1:7" ht="372">
      <c r="A42" s="103">
        <v>35</v>
      </c>
      <c r="B42" s="118" t="s">
        <v>30</v>
      </c>
      <c r="C42" s="105"/>
      <c r="D42" s="106" t="s">
        <v>5</v>
      </c>
      <c r="E42" s="107">
        <v>1</v>
      </c>
      <c r="F42" s="79"/>
      <c r="G42" s="108">
        <f t="shared" ref="G42:G51" si="2">E42*F42</f>
        <v>0</v>
      </c>
    </row>
    <row r="43" spans="1:7" ht="76.5">
      <c r="A43" s="103">
        <v>36</v>
      </c>
      <c r="B43" s="104" t="s">
        <v>115</v>
      </c>
      <c r="C43" s="119"/>
      <c r="D43" s="106" t="s">
        <v>5</v>
      </c>
      <c r="E43" s="109">
        <v>1</v>
      </c>
      <c r="F43" s="79"/>
      <c r="G43" s="108">
        <f t="shared" si="2"/>
        <v>0</v>
      </c>
    </row>
    <row r="44" spans="1:7" ht="293.25">
      <c r="A44" s="103">
        <v>37</v>
      </c>
      <c r="B44" s="104" t="s">
        <v>31</v>
      </c>
      <c r="C44" s="119"/>
      <c r="D44" s="106" t="s">
        <v>5</v>
      </c>
      <c r="E44" s="109">
        <v>1</v>
      </c>
      <c r="F44" s="79"/>
      <c r="G44" s="108">
        <f t="shared" si="2"/>
        <v>0</v>
      </c>
    </row>
    <row r="45" spans="1:7" ht="331.5">
      <c r="A45" s="103">
        <v>38</v>
      </c>
      <c r="B45" s="104" t="s">
        <v>40</v>
      </c>
      <c r="C45" s="119"/>
      <c r="D45" s="106" t="s">
        <v>5</v>
      </c>
      <c r="E45" s="109">
        <v>9</v>
      </c>
      <c r="F45" s="79"/>
      <c r="G45" s="108">
        <f t="shared" si="2"/>
        <v>0</v>
      </c>
    </row>
    <row r="46" spans="1:7" ht="165.75">
      <c r="A46" s="103">
        <v>39</v>
      </c>
      <c r="B46" s="104" t="s">
        <v>32</v>
      </c>
      <c r="C46" s="119"/>
      <c r="D46" s="106" t="s">
        <v>5</v>
      </c>
      <c r="E46" s="107">
        <v>18</v>
      </c>
      <c r="F46" s="79"/>
      <c r="G46" s="108">
        <f t="shared" si="2"/>
        <v>0</v>
      </c>
    </row>
    <row r="47" spans="1:7" ht="204">
      <c r="A47" s="103">
        <v>40</v>
      </c>
      <c r="B47" s="104" t="s">
        <v>8</v>
      </c>
      <c r="C47" s="119"/>
      <c r="D47" s="106" t="s">
        <v>5</v>
      </c>
      <c r="E47" s="109">
        <v>25</v>
      </c>
      <c r="F47" s="79"/>
      <c r="G47" s="108">
        <f t="shared" si="2"/>
        <v>0</v>
      </c>
    </row>
    <row r="48" spans="1:7" ht="175.5" customHeight="1">
      <c r="A48" s="103">
        <v>41</v>
      </c>
      <c r="B48" s="104" t="s">
        <v>33</v>
      </c>
      <c r="C48" s="119"/>
      <c r="D48" s="106" t="s">
        <v>5</v>
      </c>
      <c r="E48" s="107">
        <v>25</v>
      </c>
      <c r="F48" s="79"/>
      <c r="G48" s="108">
        <f t="shared" si="2"/>
        <v>0</v>
      </c>
    </row>
    <row r="49" spans="1:7" ht="89.25">
      <c r="A49" s="103">
        <v>42</v>
      </c>
      <c r="B49" s="104" t="s">
        <v>9</v>
      </c>
      <c r="C49" s="119"/>
      <c r="D49" s="106" t="s">
        <v>5</v>
      </c>
      <c r="E49" s="109">
        <v>25</v>
      </c>
      <c r="F49" s="79"/>
      <c r="G49" s="108">
        <f t="shared" si="2"/>
        <v>0</v>
      </c>
    </row>
    <row r="50" spans="1:7" ht="38.25">
      <c r="A50" s="103">
        <v>43</v>
      </c>
      <c r="B50" s="104" t="s">
        <v>10</v>
      </c>
      <c r="C50" s="119"/>
      <c r="D50" s="106" t="s">
        <v>5</v>
      </c>
      <c r="E50" s="107">
        <v>25</v>
      </c>
      <c r="F50" s="79"/>
      <c r="G50" s="108">
        <f t="shared" si="2"/>
        <v>0</v>
      </c>
    </row>
    <row r="51" spans="1:7" ht="140.25">
      <c r="A51" s="103">
        <v>44</v>
      </c>
      <c r="B51" s="104" t="s">
        <v>11</v>
      </c>
      <c r="C51" s="119"/>
      <c r="D51" s="106" t="s">
        <v>5</v>
      </c>
      <c r="E51" s="109">
        <v>9</v>
      </c>
      <c r="F51" s="79"/>
      <c r="G51" s="108">
        <f t="shared" si="2"/>
        <v>0</v>
      </c>
    </row>
    <row r="52" spans="1:7" ht="140.25">
      <c r="A52" s="103">
        <v>45</v>
      </c>
      <c r="B52" s="104" t="s">
        <v>12</v>
      </c>
      <c r="C52" s="119"/>
      <c r="D52" s="106" t="s">
        <v>5</v>
      </c>
      <c r="E52" s="109">
        <v>9</v>
      </c>
      <c r="F52" s="79"/>
      <c r="G52" s="108">
        <f t="shared" ref="G52:G67" si="3">E52*F52</f>
        <v>0</v>
      </c>
    </row>
    <row r="53" spans="1:7" ht="38.25">
      <c r="A53" s="103">
        <v>46</v>
      </c>
      <c r="B53" s="104" t="s">
        <v>34</v>
      </c>
      <c r="C53" s="120" t="s">
        <v>114</v>
      </c>
      <c r="D53" s="106" t="s">
        <v>6</v>
      </c>
      <c r="E53" s="109">
        <v>450</v>
      </c>
      <c r="F53" s="79"/>
      <c r="G53" s="108">
        <f t="shared" si="3"/>
        <v>0</v>
      </c>
    </row>
    <row r="54" spans="1:7" ht="38.25">
      <c r="A54" s="103">
        <v>47</v>
      </c>
      <c r="B54" s="104" t="s">
        <v>35</v>
      </c>
      <c r="C54" s="120" t="s">
        <v>114</v>
      </c>
      <c r="D54" s="106" t="s">
        <v>6</v>
      </c>
      <c r="E54" s="109">
        <v>600</v>
      </c>
      <c r="F54" s="79"/>
      <c r="G54" s="108">
        <f t="shared" si="3"/>
        <v>0</v>
      </c>
    </row>
    <row r="55" spans="1:7" ht="38.25">
      <c r="A55" s="103">
        <v>48</v>
      </c>
      <c r="B55" s="104" t="s">
        <v>36</v>
      </c>
      <c r="C55" s="120" t="s">
        <v>114</v>
      </c>
      <c r="D55" s="106" t="s">
        <v>6</v>
      </c>
      <c r="E55" s="109">
        <v>60</v>
      </c>
      <c r="F55" s="79"/>
      <c r="G55" s="108">
        <f t="shared" si="3"/>
        <v>0</v>
      </c>
    </row>
    <row r="56" spans="1:7" ht="38.25">
      <c r="A56" s="103">
        <v>49</v>
      </c>
      <c r="B56" s="104" t="s">
        <v>14</v>
      </c>
      <c r="C56" s="120" t="s">
        <v>114</v>
      </c>
      <c r="D56" s="106" t="s">
        <v>6</v>
      </c>
      <c r="E56" s="109">
        <v>400</v>
      </c>
      <c r="F56" s="79"/>
      <c r="G56" s="108">
        <f t="shared" si="3"/>
        <v>0</v>
      </c>
    </row>
    <row r="57" spans="1:7" ht="38.25">
      <c r="A57" s="103">
        <v>50</v>
      </c>
      <c r="B57" s="104" t="s">
        <v>16</v>
      </c>
      <c r="C57" s="120" t="s">
        <v>114</v>
      </c>
      <c r="D57" s="106" t="s">
        <v>6</v>
      </c>
      <c r="E57" s="109">
        <v>200</v>
      </c>
      <c r="F57" s="79"/>
      <c r="G57" s="108">
        <f t="shared" si="3"/>
        <v>0</v>
      </c>
    </row>
    <row r="58" spans="1:7" ht="25.5">
      <c r="A58" s="103">
        <v>51</v>
      </c>
      <c r="B58" s="104" t="s">
        <v>37</v>
      </c>
      <c r="C58" s="120" t="s">
        <v>114</v>
      </c>
      <c r="D58" s="106" t="s">
        <v>15</v>
      </c>
      <c r="E58" s="109">
        <v>1</v>
      </c>
      <c r="F58" s="79"/>
      <c r="G58" s="108">
        <f t="shared" si="3"/>
        <v>0</v>
      </c>
    </row>
    <row r="59" spans="1:7" ht="76.5">
      <c r="A59" s="103">
        <v>52</v>
      </c>
      <c r="B59" s="104" t="s">
        <v>38</v>
      </c>
      <c r="C59" s="120" t="s">
        <v>114</v>
      </c>
      <c r="D59" s="106" t="s">
        <v>5</v>
      </c>
      <c r="E59" s="109">
        <f>E42</f>
        <v>1</v>
      </c>
      <c r="F59" s="79"/>
      <c r="G59" s="108">
        <f t="shared" si="3"/>
        <v>0</v>
      </c>
    </row>
    <row r="60" spans="1:7" ht="51">
      <c r="A60" s="103">
        <v>53</v>
      </c>
      <c r="B60" s="104" t="s">
        <v>20</v>
      </c>
      <c r="C60" s="120" t="s">
        <v>114</v>
      </c>
      <c r="D60" s="106" t="s">
        <v>5</v>
      </c>
      <c r="E60" s="109">
        <f>E44</f>
        <v>1</v>
      </c>
      <c r="F60" s="79"/>
      <c r="G60" s="108">
        <f t="shared" si="3"/>
        <v>0</v>
      </c>
    </row>
    <row r="61" spans="1:7" ht="63.75">
      <c r="A61" s="103">
        <v>54</v>
      </c>
      <c r="B61" s="104" t="s">
        <v>26</v>
      </c>
      <c r="C61" s="120" t="s">
        <v>114</v>
      </c>
      <c r="D61" s="106" t="s">
        <v>5</v>
      </c>
      <c r="E61" s="109">
        <f>E45</f>
        <v>9</v>
      </c>
      <c r="F61" s="79"/>
      <c r="G61" s="108">
        <f t="shared" si="3"/>
        <v>0</v>
      </c>
    </row>
    <row r="62" spans="1:7" ht="51">
      <c r="A62" s="103">
        <v>55</v>
      </c>
      <c r="B62" s="104" t="s">
        <v>41</v>
      </c>
      <c r="C62" s="120" t="s">
        <v>114</v>
      </c>
      <c r="D62" s="106" t="s">
        <v>5</v>
      </c>
      <c r="E62" s="109">
        <f>E46</f>
        <v>18</v>
      </c>
      <c r="F62" s="79"/>
      <c r="G62" s="108">
        <f t="shared" si="3"/>
        <v>0</v>
      </c>
    </row>
    <row r="63" spans="1:7" ht="51">
      <c r="A63" s="103">
        <v>56</v>
      </c>
      <c r="B63" s="104" t="s">
        <v>21</v>
      </c>
      <c r="C63" s="120" t="s">
        <v>114</v>
      </c>
      <c r="D63" s="106" t="s">
        <v>5</v>
      </c>
      <c r="E63" s="109">
        <f>E47</f>
        <v>25</v>
      </c>
      <c r="F63" s="79"/>
      <c r="G63" s="108">
        <f t="shared" si="3"/>
        <v>0</v>
      </c>
    </row>
    <row r="64" spans="1:7" ht="51">
      <c r="A64" s="103">
        <v>57</v>
      </c>
      <c r="B64" s="104" t="s">
        <v>22</v>
      </c>
      <c r="C64" s="120" t="s">
        <v>114</v>
      </c>
      <c r="D64" s="106" t="s">
        <v>5</v>
      </c>
      <c r="E64" s="109">
        <f>E48</f>
        <v>25</v>
      </c>
      <c r="F64" s="79"/>
      <c r="G64" s="108">
        <f t="shared" si="3"/>
        <v>0</v>
      </c>
    </row>
    <row r="65" spans="1:7" ht="51">
      <c r="A65" s="103">
        <v>58</v>
      </c>
      <c r="B65" s="104" t="s">
        <v>23</v>
      </c>
      <c r="C65" s="120" t="s">
        <v>114</v>
      </c>
      <c r="D65" s="106" t="s">
        <v>5</v>
      </c>
      <c r="E65" s="109">
        <f>E51</f>
        <v>9</v>
      </c>
      <c r="F65" s="79"/>
      <c r="G65" s="108">
        <f t="shared" si="3"/>
        <v>0</v>
      </c>
    </row>
    <row r="66" spans="1:7" ht="51">
      <c r="A66" s="103">
        <v>59</v>
      </c>
      <c r="B66" s="104" t="s">
        <v>27</v>
      </c>
      <c r="C66" s="120" t="s">
        <v>114</v>
      </c>
      <c r="D66" s="106" t="s">
        <v>5</v>
      </c>
      <c r="E66" s="109">
        <f>E50</f>
        <v>25</v>
      </c>
      <c r="F66" s="79"/>
      <c r="G66" s="108">
        <f t="shared" si="3"/>
        <v>0</v>
      </c>
    </row>
    <row r="67" spans="1:7" ht="51">
      <c r="A67" s="103">
        <v>60</v>
      </c>
      <c r="B67" s="104" t="s">
        <v>24</v>
      </c>
      <c r="C67" s="120" t="s">
        <v>114</v>
      </c>
      <c r="D67" s="106" t="s">
        <v>5</v>
      </c>
      <c r="E67" s="109">
        <f>E52</f>
        <v>9</v>
      </c>
      <c r="F67" s="79"/>
      <c r="G67" s="108">
        <f t="shared" si="3"/>
        <v>0</v>
      </c>
    </row>
    <row r="68" spans="1:7" ht="38.25">
      <c r="A68" s="103">
        <v>61</v>
      </c>
      <c r="B68" s="121" t="s">
        <v>133</v>
      </c>
      <c r="C68" s="120" t="s">
        <v>114</v>
      </c>
      <c r="D68" s="106" t="s">
        <v>15</v>
      </c>
      <c r="E68" s="109">
        <v>1</v>
      </c>
      <c r="F68" s="79"/>
      <c r="G68" s="108">
        <f>E68*F68</f>
        <v>0</v>
      </c>
    </row>
    <row r="69" spans="1:7" ht="63.75">
      <c r="A69" s="110">
        <v>62</v>
      </c>
      <c r="B69" s="111" t="s">
        <v>117</v>
      </c>
      <c r="C69" s="120" t="s">
        <v>114</v>
      </c>
      <c r="D69" s="123" t="s">
        <v>15</v>
      </c>
      <c r="E69" s="117">
        <v>1</v>
      </c>
      <c r="F69" s="81"/>
      <c r="G69" s="114">
        <f>E69*F69</f>
        <v>0</v>
      </c>
    </row>
    <row r="70" spans="1:7">
      <c r="A70" s="115" t="s">
        <v>139</v>
      </c>
      <c r="B70" s="116"/>
      <c r="C70" s="99" t="s">
        <v>114</v>
      </c>
      <c r="D70" s="112"/>
      <c r="E70" s="117"/>
      <c r="F70" s="81"/>
      <c r="G70" s="114"/>
    </row>
    <row r="71" spans="1:7" ht="372">
      <c r="A71" s="103">
        <v>63</v>
      </c>
      <c r="B71" s="118" t="s">
        <v>30</v>
      </c>
      <c r="C71" s="96"/>
      <c r="D71" s="106" t="s">
        <v>5</v>
      </c>
      <c r="E71" s="107">
        <v>1</v>
      </c>
      <c r="F71" s="79"/>
      <c r="G71" s="108">
        <f t="shared" ref="G71:G80" si="4">E71*F71</f>
        <v>0</v>
      </c>
    </row>
    <row r="72" spans="1:7" ht="76.5">
      <c r="A72" s="103">
        <v>64</v>
      </c>
      <c r="B72" s="104" t="s">
        <v>115</v>
      </c>
      <c r="C72" s="98"/>
      <c r="D72" s="106" t="s">
        <v>5</v>
      </c>
      <c r="E72" s="109">
        <v>1</v>
      </c>
      <c r="F72" s="79"/>
      <c r="G72" s="108">
        <f t="shared" si="4"/>
        <v>0</v>
      </c>
    </row>
    <row r="73" spans="1:7" ht="293.25">
      <c r="A73" s="103">
        <v>65</v>
      </c>
      <c r="B73" s="104" t="s">
        <v>31</v>
      </c>
      <c r="C73" s="98"/>
      <c r="D73" s="106" t="s">
        <v>5</v>
      </c>
      <c r="E73" s="109">
        <v>1</v>
      </c>
      <c r="F73" s="79"/>
      <c r="G73" s="108">
        <f t="shared" si="4"/>
        <v>0</v>
      </c>
    </row>
    <row r="74" spans="1:7" ht="331.5">
      <c r="A74" s="103">
        <v>66</v>
      </c>
      <c r="B74" s="104" t="s">
        <v>40</v>
      </c>
      <c r="C74" s="98"/>
      <c r="D74" s="106" t="s">
        <v>5</v>
      </c>
      <c r="E74" s="109">
        <v>17</v>
      </c>
      <c r="F74" s="79"/>
      <c r="G74" s="108">
        <f t="shared" si="4"/>
        <v>0</v>
      </c>
    </row>
    <row r="75" spans="1:7" ht="165.75">
      <c r="A75" s="103">
        <v>67</v>
      </c>
      <c r="B75" s="104" t="s">
        <v>32</v>
      </c>
      <c r="C75" s="98"/>
      <c r="D75" s="106" t="s">
        <v>5</v>
      </c>
      <c r="E75" s="107">
        <v>34</v>
      </c>
      <c r="F75" s="79"/>
      <c r="G75" s="108">
        <f t="shared" si="4"/>
        <v>0</v>
      </c>
    </row>
    <row r="76" spans="1:7" ht="204">
      <c r="A76" s="103">
        <v>68</v>
      </c>
      <c r="B76" s="104" t="s">
        <v>8</v>
      </c>
      <c r="C76" s="98"/>
      <c r="D76" s="106" t="s">
        <v>5</v>
      </c>
      <c r="E76" s="109">
        <v>45</v>
      </c>
      <c r="F76" s="79"/>
      <c r="G76" s="108">
        <f t="shared" si="4"/>
        <v>0</v>
      </c>
    </row>
    <row r="77" spans="1:7" ht="165.75">
      <c r="A77" s="103">
        <v>69</v>
      </c>
      <c r="B77" s="104" t="s">
        <v>33</v>
      </c>
      <c r="C77" s="98"/>
      <c r="D77" s="106" t="s">
        <v>5</v>
      </c>
      <c r="E77" s="107">
        <v>45</v>
      </c>
      <c r="F77" s="79"/>
      <c r="G77" s="108">
        <f t="shared" si="4"/>
        <v>0</v>
      </c>
    </row>
    <row r="78" spans="1:7" ht="89.25">
      <c r="A78" s="103">
        <v>70</v>
      </c>
      <c r="B78" s="104" t="s">
        <v>9</v>
      </c>
      <c r="C78" s="98"/>
      <c r="D78" s="106" t="s">
        <v>5</v>
      </c>
      <c r="E78" s="109">
        <v>45</v>
      </c>
      <c r="F78" s="79"/>
      <c r="G78" s="108">
        <f t="shared" si="4"/>
        <v>0</v>
      </c>
    </row>
    <row r="79" spans="1:7" ht="38.25">
      <c r="A79" s="103">
        <v>71</v>
      </c>
      <c r="B79" s="104" t="s">
        <v>10</v>
      </c>
      <c r="C79" s="98"/>
      <c r="D79" s="106" t="s">
        <v>5</v>
      </c>
      <c r="E79" s="107">
        <v>45</v>
      </c>
      <c r="F79" s="79"/>
      <c r="G79" s="108">
        <f t="shared" si="4"/>
        <v>0</v>
      </c>
    </row>
    <row r="80" spans="1:7" ht="140.25">
      <c r="A80" s="103">
        <v>72</v>
      </c>
      <c r="B80" s="104" t="s">
        <v>11</v>
      </c>
      <c r="C80" s="98"/>
      <c r="D80" s="106" t="s">
        <v>5</v>
      </c>
      <c r="E80" s="109">
        <v>17</v>
      </c>
      <c r="F80" s="79"/>
      <c r="G80" s="108">
        <f t="shared" si="4"/>
        <v>0</v>
      </c>
    </row>
    <row r="81" spans="1:7" ht="140.25">
      <c r="A81" s="103">
        <v>73</v>
      </c>
      <c r="B81" s="104" t="s">
        <v>12</v>
      </c>
      <c r="C81" s="98"/>
      <c r="D81" s="106" t="s">
        <v>5</v>
      </c>
      <c r="E81" s="109">
        <v>17</v>
      </c>
      <c r="F81" s="79"/>
      <c r="G81" s="108">
        <f t="shared" ref="G81:G96" si="5">E81*F81</f>
        <v>0</v>
      </c>
    </row>
    <row r="82" spans="1:7" ht="38.25">
      <c r="A82" s="103">
        <v>74</v>
      </c>
      <c r="B82" s="104" t="s">
        <v>34</v>
      </c>
      <c r="C82" s="120" t="s">
        <v>114</v>
      </c>
      <c r="D82" s="106" t="s">
        <v>6</v>
      </c>
      <c r="E82" s="109">
        <v>800</v>
      </c>
      <c r="F82" s="79"/>
      <c r="G82" s="108">
        <f t="shared" si="5"/>
        <v>0</v>
      </c>
    </row>
    <row r="83" spans="1:7" ht="38.25">
      <c r="A83" s="103">
        <v>75</v>
      </c>
      <c r="B83" s="104" t="s">
        <v>35</v>
      </c>
      <c r="C83" s="120" t="s">
        <v>114</v>
      </c>
      <c r="D83" s="106" t="s">
        <v>6</v>
      </c>
      <c r="E83" s="109">
        <v>1100</v>
      </c>
      <c r="F83" s="79"/>
      <c r="G83" s="108">
        <f t="shared" si="5"/>
        <v>0</v>
      </c>
    </row>
    <row r="84" spans="1:7" ht="38.25">
      <c r="A84" s="103">
        <v>76</v>
      </c>
      <c r="B84" s="104" t="s">
        <v>36</v>
      </c>
      <c r="C84" s="120" t="s">
        <v>114</v>
      </c>
      <c r="D84" s="106" t="s">
        <v>6</v>
      </c>
      <c r="E84" s="109">
        <v>60</v>
      </c>
      <c r="F84" s="79"/>
      <c r="G84" s="108">
        <f t="shared" si="5"/>
        <v>0</v>
      </c>
    </row>
    <row r="85" spans="1:7" ht="38.25">
      <c r="A85" s="103">
        <v>77</v>
      </c>
      <c r="B85" s="104" t="s">
        <v>14</v>
      </c>
      <c r="C85" s="120" t="s">
        <v>114</v>
      </c>
      <c r="D85" s="106" t="s">
        <v>6</v>
      </c>
      <c r="E85" s="109">
        <v>800</v>
      </c>
      <c r="F85" s="79"/>
      <c r="G85" s="108">
        <f t="shared" si="5"/>
        <v>0</v>
      </c>
    </row>
    <row r="86" spans="1:7" ht="38.25">
      <c r="A86" s="103">
        <v>78</v>
      </c>
      <c r="B86" s="104" t="s">
        <v>16</v>
      </c>
      <c r="C86" s="120" t="s">
        <v>114</v>
      </c>
      <c r="D86" s="106" t="s">
        <v>6</v>
      </c>
      <c r="E86" s="109">
        <v>450</v>
      </c>
      <c r="F86" s="79"/>
      <c r="G86" s="108">
        <f t="shared" si="5"/>
        <v>0</v>
      </c>
    </row>
    <row r="87" spans="1:7" ht="25.5">
      <c r="A87" s="103">
        <v>79</v>
      </c>
      <c r="B87" s="104" t="s">
        <v>37</v>
      </c>
      <c r="C87" s="120" t="s">
        <v>114</v>
      </c>
      <c r="D87" s="106" t="s">
        <v>15</v>
      </c>
      <c r="E87" s="109">
        <v>1</v>
      </c>
      <c r="F87" s="79"/>
      <c r="G87" s="108">
        <f t="shared" si="5"/>
        <v>0</v>
      </c>
    </row>
    <row r="88" spans="1:7" ht="76.5">
      <c r="A88" s="103">
        <v>80</v>
      </c>
      <c r="B88" s="104" t="s">
        <v>38</v>
      </c>
      <c r="C88" s="120" t="s">
        <v>114</v>
      </c>
      <c r="D88" s="106" t="s">
        <v>5</v>
      </c>
      <c r="E88" s="109">
        <f>E71</f>
        <v>1</v>
      </c>
      <c r="F88" s="79"/>
      <c r="G88" s="108">
        <f t="shared" si="5"/>
        <v>0</v>
      </c>
    </row>
    <row r="89" spans="1:7" ht="51">
      <c r="A89" s="103">
        <v>81</v>
      </c>
      <c r="B89" s="104" t="s">
        <v>20</v>
      </c>
      <c r="C89" s="120" t="s">
        <v>114</v>
      </c>
      <c r="D89" s="106" t="s">
        <v>5</v>
      </c>
      <c r="E89" s="109">
        <f>E73</f>
        <v>1</v>
      </c>
      <c r="F89" s="79"/>
      <c r="G89" s="108">
        <f t="shared" si="5"/>
        <v>0</v>
      </c>
    </row>
    <row r="90" spans="1:7" ht="63.75">
      <c r="A90" s="103">
        <v>82</v>
      </c>
      <c r="B90" s="104" t="s">
        <v>26</v>
      </c>
      <c r="C90" s="120" t="s">
        <v>114</v>
      </c>
      <c r="D90" s="106" t="s">
        <v>5</v>
      </c>
      <c r="E90" s="109">
        <f>E74</f>
        <v>17</v>
      </c>
      <c r="F90" s="79"/>
      <c r="G90" s="108">
        <f t="shared" si="5"/>
        <v>0</v>
      </c>
    </row>
    <row r="91" spans="1:7" ht="51">
      <c r="A91" s="103">
        <v>83</v>
      </c>
      <c r="B91" s="104" t="s">
        <v>41</v>
      </c>
      <c r="C91" s="120" t="s">
        <v>114</v>
      </c>
      <c r="D91" s="106" t="s">
        <v>5</v>
      </c>
      <c r="E91" s="109">
        <f>E75</f>
        <v>34</v>
      </c>
      <c r="F91" s="79"/>
      <c r="G91" s="108">
        <f t="shared" si="5"/>
        <v>0</v>
      </c>
    </row>
    <row r="92" spans="1:7" ht="51">
      <c r="A92" s="103">
        <v>84</v>
      </c>
      <c r="B92" s="104" t="s">
        <v>21</v>
      </c>
      <c r="C92" s="120" t="s">
        <v>114</v>
      </c>
      <c r="D92" s="106" t="s">
        <v>5</v>
      </c>
      <c r="E92" s="109">
        <f>E76</f>
        <v>45</v>
      </c>
      <c r="F92" s="79"/>
      <c r="G92" s="108">
        <f t="shared" si="5"/>
        <v>0</v>
      </c>
    </row>
    <row r="93" spans="1:7" ht="51">
      <c r="A93" s="103">
        <v>85</v>
      </c>
      <c r="B93" s="104" t="s">
        <v>22</v>
      </c>
      <c r="C93" s="120" t="s">
        <v>114</v>
      </c>
      <c r="D93" s="106" t="s">
        <v>5</v>
      </c>
      <c r="E93" s="109">
        <f>E77</f>
        <v>45</v>
      </c>
      <c r="F93" s="79"/>
      <c r="G93" s="108">
        <f t="shared" si="5"/>
        <v>0</v>
      </c>
    </row>
    <row r="94" spans="1:7" ht="51">
      <c r="A94" s="103">
        <v>86</v>
      </c>
      <c r="B94" s="104" t="s">
        <v>23</v>
      </c>
      <c r="C94" s="120" t="s">
        <v>114</v>
      </c>
      <c r="D94" s="106" t="s">
        <v>5</v>
      </c>
      <c r="E94" s="109">
        <f>E80</f>
        <v>17</v>
      </c>
      <c r="F94" s="79"/>
      <c r="G94" s="108">
        <f t="shared" si="5"/>
        <v>0</v>
      </c>
    </row>
    <row r="95" spans="1:7" ht="51">
      <c r="A95" s="103">
        <v>87</v>
      </c>
      <c r="B95" s="104" t="s">
        <v>27</v>
      </c>
      <c r="C95" s="120" t="s">
        <v>114</v>
      </c>
      <c r="D95" s="106" t="s">
        <v>5</v>
      </c>
      <c r="E95" s="109">
        <f>E79</f>
        <v>45</v>
      </c>
      <c r="F95" s="79"/>
      <c r="G95" s="108">
        <f t="shared" si="5"/>
        <v>0</v>
      </c>
    </row>
    <row r="96" spans="1:7" ht="51">
      <c r="A96" s="103">
        <v>88</v>
      </c>
      <c r="B96" s="104" t="s">
        <v>24</v>
      </c>
      <c r="C96" s="120" t="s">
        <v>114</v>
      </c>
      <c r="D96" s="106" t="s">
        <v>5</v>
      </c>
      <c r="E96" s="109">
        <f>E81</f>
        <v>17</v>
      </c>
      <c r="F96" s="79"/>
      <c r="G96" s="108">
        <f t="shared" si="5"/>
        <v>0</v>
      </c>
    </row>
    <row r="97" spans="1:7" ht="38.25">
      <c r="A97" s="103">
        <v>89</v>
      </c>
      <c r="B97" s="121" t="s">
        <v>140</v>
      </c>
      <c r="C97" s="120" t="s">
        <v>114</v>
      </c>
      <c r="D97" s="106" t="s">
        <v>15</v>
      </c>
      <c r="E97" s="109">
        <v>1</v>
      </c>
      <c r="F97" s="79"/>
      <c r="G97" s="108">
        <f>E97*F97</f>
        <v>0</v>
      </c>
    </row>
    <row r="98" spans="1:7" ht="63.75">
      <c r="A98" s="103">
        <v>90</v>
      </c>
      <c r="B98" s="104" t="s">
        <v>117</v>
      </c>
      <c r="C98" s="120" t="s">
        <v>114</v>
      </c>
      <c r="D98" s="106" t="s">
        <v>15</v>
      </c>
      <c r="E98" s="109">
        <v>1</v>
      </c>
      <c r="F98" s="79"/>
      <c r="G98" s="108">
        <f>E98*F98</f>
        <v>0</v>
      </c>
    </row>
    <row r="99" spans="1:7" ht="25.5">
      <c r="A99" s="103">
        <v>91</v>
      </c>
      <c r="B99" s="104" t="s">
        <v>25</v>
      </c>
      <c r="C99" s="120" t="s">
        <v>114</v>
      </c>
      <c r="D99" s="106" t="s">
        <v>15</v>
      </c>
      <c r="E99" s="109">
        <v>1</v>
      </c>
      <c r="F99" s="79"/>
      <c r="G99" s="108">
        <f>E99*F99</f>
        <v>0</v>
      </c>
    </row>
    <row r="100" spans="1:7" ht="25.5">
      <c r="A100" s="103">
        <v>92</v>
      </c>
      <c r="B100" s="104" t="s">
        <v>7</v>
      </c>
      <c r="C100" s="120" t="s">
        <v>114</v>
      </c>
      <c r="D100" s="106" t="s">
        <v>15</v>
      </c>
      <c r="E100" s="109">
        <v>1</v>
      </c>
      <c r="F100" s="79"/>
      <c r="G100" s="108">
        <f>E100*F100</f>
        <v>0</v>
      </c>
    </row>
    <row r="101" spans="1:7">
      <c r="A101" s="103">
        <v>93</v>
      </c>
      <c r="B101" s="104" t="s">
        <v>39</v>
      </c>
      <c r="C101" s="120" t="s">
        <v>114</v>
      </c>
      <c r="D101" s="106" t="s">
        <v>15</v>
      </c>
      <c r="E101" s="109">
        <v>1</v>
      </c>
      <c r="F101" s="79"/>
      <c r="G101" s="108">
        <f>E101*F101</f>
        <v>0</v>
      </c>
    </row>
    <row r="102" spans="1:7">
      <c r="A102" s="125"/>
      <c r="B102" s="163" t="s">
        <v>150</v>
      </c>
      <c r="C102" s="163"/>
      <c r="D102" s="163"/>
      <c r="E102" s="163"/>
      <c r="F102" s="163"/>
      <c r="G102" s="126">
        <f>SUM(G6:G101)</f>
        <v>0</v>
      </c>
    </row>
    <row r="103" spans="1:7" s="74" customFormat="1">
      <c r="A103" s="66"/>
      <c r="B103" s="67"/>
      <c r="C103" s="68"/>
      <c r="D103" s="66"/>
      <c r="E103" s="16"/>
      <c r="F103" s="83"/>
      <c r="G103" s="83"/>
    </row>
  </sheetData>
  <sheetProtection algorithmName="SHA-512" hashValue="rx1QYUGUxodtqTYYS3d9NwIXWLsXItOm3UEHEn0jCHzbJg/m/W1OA2M2lxioZfBRc9DmjI8eKOxWxnhzOE8GLQ==" saltValue="4M+HIngMjfNDqLKdjgevfQ==" spinCount="100000" sheet="1" objects="1" scenarios="1" selectLockedCells="1"/>
  <mergeCells count="2">
    <mergeCell ref="B102:F102"/>
    <mergeCell ref="A3:G3"/>
  </mergeCells>
  <dataValidations count="1">
    <dataValidation type="decimal" operator="lessThan" allowBlank="1" showInputMessage="1" showErrorMessage="1" sqref="F6:F101">
      <formula1>100000000</formula1>
    </dataValidation>
  </dataValidations>
  <printOptions horizontalCentered="1" gridLines="1"/>
  <pageMargins left="0.51181102362204722" right="0.35433070866141736" top="0.94488188976377963" bottom="0.39370078740157483" header="0.35433070866141736" footer="0.11811023622047245"/>
  <pageSetup paperSize="9" scale="81" firstPageNumber="0" orientation="landscape" cellComments="asDisplayed" r:id="rId1"/>
  <headerFooter>
    <oddHeader>&amp;L&amp;"Avenir Next LT Pro,Regular"KLINIČKA BOLNICA DUBRAVA
Avenija Gojka Šuška 6
10000 Zagreb&amp;C&amp;"Avenir Next LT Pro,Regular"&amp;F&amp;R&amp;"Avenir Next LT Pro,Regular"str. &amp;P</oddHeader>
    <oddFooter>&amp;C&amp;A</oddFooter>
  </headerFooter>
  <rowBreaks count="4" manualBreakCount="4">
    <brk id="7" max="6" man="1"/>
    <brk id="12" max="6" man="1"/>
    <brk id="59" max="6" man="1"/>
    <brk id="69"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G31"/>
  <sheetViews>
    <sheetView view="pageBreakPreview" zoomScale="115" zoomScaleNormal="100" zoomScaleSheetLayoutView="115" zoomScalePageLayoutView="70" workbookViewId="0">
      <selection activeCell="F13" sqref="F13"/>
    </sheetView>
  </sheetViews>
  <sheetFormatPr defaultColWidth="9.140625" defaultRowHeight="12.75"/>
  <cols>
    <col min="1" max="1" width="5.42578125" style="142" customWidth="1"/>
    <col min="2" max="2" width="90" style="147" customWidth="1"/>
    <col min="3" max="3" width="22.140625" style="148" customWidth="1"/>
    <col min="4" max="4" width="8.140625" style="142" customWidth="1"/>
    <col min="5" max="5" width="7.7109375" style="144" bestFit="1" customWidth="1"/>
    <col min="6" max="6" width="13.28515625" style="145" customWidth="1"/>
    <col min="7" max="7" width="14.42578125" style="146" customWidth="1"/>
    <col min="8" max="16384" width="9.140625" style="128"/>
  </cols>
  <sheetData>
    <row r="3" spans="1:7" ht="14.25">
      <c r="A3" s="124"/>
      <c r="B3" s="127"/>
      <c r="C3" s="127"/>
      <c r="D3" s="127"/>
      <c r="E3" s="127"/>
      <c r="F3" s="127"/>
      <c r="G3" s="127"/>
    </row>
    <row r="4" spans="1:7" s="131" customFormat="1" ht="14.25">
      <c r="A4" s="129" t="s">
        <v>142</v>
      </c>
      <c r="B4" s="130"/>
      <c r="C4" s="130"/>
      <c r="D4" s="130"/>
      <c r="E4" s="130"/>
      <c r="F4" s="130"/>
      <c r="G4" s="130"/>
    </row>
    <row r="5" spans="1:7" s="131" customFormat="1">
      <c r="A5" s="132"/>
      <c r="B5" s="133"/>
      <c r="C5" s="134"/>
      <c r="D5" s="132"/>
      <c r="E5" s="135"/>
      <c r="F5" s="136"/>
      <c r="G5" s="137"/>
    </row>
    <row r="6" spans="1:7" ht="37.5" customHeight="1">
      <c r="A6" s="100" t="s">
        <v>0</v>
      </c>
      <c r="B6" s="100" t="s">
        <v>112</v>
      </c>
      <c r="C6" s="100" t="s">
        <v>113</v>
      </c>
      <c r="D6" s="100" t="s">
        <v>1</v>
      </c>
      <c r="E6" s="101" t="s">
        <v>2</v>
      </c>
      <c r="F6" s="138" t="s">
        <v>3</v>
      </c>
      <c r="G6" s="139" t="s">
        <v>4</v>
      </c>
    </row>
    <row r="7" spans="1:7" ht="102">
      <c r="A7" s="103">
        <v>1</v>
      </c>
      <c r="B7" s="104" t="s">
        <v>143</v>
      </c>
      <c r="C7" s="96"/>
      <c r="D7" s="106" t="s">
        <v>5</v>
      </c>
      <c r="E7" s="107">
        <v>1</v>
      </c>
      <c r="F7" s="79"/>
      <c r="G7" s="108">
        <f>E7*F7</f>
        <v>0</v>
      </c>
    </row>
    <row r="8" spans="1:7" ht="38.25">
      <c r="A8" s="103">
        <v>2</v>
      </c>
      <c r="B8" s="104" t="s">
        <v>144</v>
      </c>
      <c r="C8" s="96"/>
      <c r="D8" s="106" t="s">
        <v>5</v>
      </c>
      <c r="E8" s="109">
        <v>1</v>
      </c>
      <c r="F8" s="79"/>
      <c r="G8" s="108">
        <f>E8*F8</f>
        <v>0</v>
      </c>
    </row>
    <row r="9" spans="1:7" ht="34.5" customHeight="1">
      <c r="A9" s="103">
        <v>3</v>
      </c>
      <c r="B9" s="104" t="s">
        <v>145</v>
      </c>
      <c r="C9" s="96"/>
      <c r="D9" s="106" t="s">
        <v>5</v>
      </c>
      <c r="E9" s="109">
        <v>1</v>
      </c>
      <c r="F9" s="79"/>
      <c r="G9" s="108">
        <f>E9*F9</f>
        <v>0</v>
      </c>
    </row>
    <row r="10" spans="1:7" ht="306" customHeight="1">
      <c r="A10" s="103">
        <v>4</v>
      </c>
      <c r="B10" s="104" t="s">
        <v>148</v>
      </c>
      <c r="C10" s="96"/>
      <c r="D10" s="106" t="s">
        <v>5</v>
      </c>
      <c r="E10" s="109">
        <v>1</v>
      </c>
      <c r="F10" s="79"/>
      <c r="G10" s="108">
        <f>E10*F10</f>
        <v>0</v>
      </c>
    </row>
    <row r="11" spans="1:7" ht="38.25">
      <c r="A11" s="103">
        <v>5</v>
      </c>
      <c r="B11" s="104" t="s">
        <v>146</v>
      </c>
      <c r="C11" s="120" t="s">
        <v>114</v>
      </c>
      <c r="D11" s="106" t="s">
        <v>6</v>
      </c>
      <c r="E11" s="109">
        <v>120</v>
      </c>
      <c r="F11" s="79"/>
      <c r="G11" s="108">
        <f>E11*F11</f>
        <v>0</v>
      </c>
    </row>
    <row r="12" spans="1:7" ht="38.25">
      <c r="A12" s="103">
        <v>6</v>
      </c>
      <c r="B12" s="104" t="s">
        <v>36</v>
      </c>
      <c r="C12" s="120" t="s">
        <v>114</v>
      </c>
      <c r="D12" s="106" t="s">
        <v>6</v>
      </c>
      <c r="E12" s="109">
        <v>350</v>
      </c>
      <c r="F12" s="79"/>
      <c r="G12" s="108">
        <f t="shared" ref="G12:G16" si="0">E12*F12</f>
        <v>0</v>
      </c>
    </row>
    <row r="13" spans="1:7" ht="38.25">
      <c r="A13" s="103">
        <v>7</v>
      </c>
      <c r="B13" s="104" t="s">
        <v>14</v>
      </c>
      <c r="C13" s="120" t="s">
        <v>114</v>
      </c>
      <c r="D13" s="106" t="s">
        <v>6</v>
      </c>
      <c r="E13" s="109">
        <v>200</v>
      </c>
      <c r="F13" s="79"/>
      <c r="G13" s="108">
        <f t="shared" si="0"/>
        <v>0</v>
      </c>
    </row>
    <row r="14" spans="1:7" ht="38.25">
      <c r="A14" s="103">
        <v>8</v>
      </c>
      <c r="B14" s="104" t="s">
        <v>16</v>
      </c>
      <c r="C14" s="120" t="s">
        <v>114</v>
      </c>
      <c r="D14" s="106" t="s">
        <v>6</v>
      </c>
      <c r="E14" s="109">
        <v>100</v>
      </c>
      <c r="F14" s="79"/>
      <c r="G14" s="108">
        <f t="shared" si="0"/>
        <v>0</v>
      </c>
    </row>
    <row r="15" spans="1:7" ht="25.5">
      <c r="A15" s="103">
        <v>9</v>
      </c>
      <c r="B15" s="104" t="s">
        <v>37</v>
      </c>
      <c r="C15" s="120" t="s">
        <v>114</v>
      </c>
      <c r="D15" s="106" t="s">
        <v>15</v>
      </c>
      <c r="E15" s="109">
        <v>1</v>
      </c>
      <c r="F15" s="79"/>
      <c r="G15" s="108">
        <f t="shared" si="0"/>
        <v>0</v>
      </c>
    </row>
    <row r="16" spans="1:7" ht="72" customHeight="1">
      <c r="A16" s="103">
        <v>10</v>
      </c>
      <c r="B16" s="104" t="s">
        <v>147</v>
      </c>
      <c r="C16" s="120" t="s">
        <v>114</v>
      </c>
      <c r="D16" s="106" t="s">
        <v>15</v>
      </c>
      <c r="E16" s="109">
        <f>E7</f>
        <v>1</v>
      </c>
      <c r="F16" s="79"/>
      <c r="G16" s="108">
        <f t="shared" si="0"/>
        <v>0</v>
      </c>
    </row>
    <row r="17" spans="1:7" ht="29.25" customHeight="1">
      <c r="A17" s="103">
        <v>11</v>
      </c>
      <c r="B17" s="104" t="s">
        <v>25</v>
      </c>
      <c r="C17" s="120" t="s">
        <v>114</v>
      </c>
      <c r="D17" s="106" t="s">
        <v>15</v>
      </c>
      <c r="E17" s="109">
        <v>1</v>
      </c>
      <c r="F17" s="79"/>
      <c r="G17" s="108">
        <f>E17*F17</f>
        <v>0</v>
      </c>
    </row>
    <row r="18" spans="1:7" ht="27" customHeight="1">
      <c r="A18" s="103">
        <v>12</v>
      </c>
      <c r="B18" s="104" t="s">
        <v>7</v>
      </c>
      <c r="C18" s="120" t="s">
        <v>114</v>
      </c>
      <c r="D18" s="106" t="s">
        <v>15</v>
      </c>
      <c r="E18" s="109">
        <v>1</v>
      </c>
      <c r="F18" s="79"/>
      <c r="G18" s="108">
        <f>E18*F18</f>
        <v>0</v>
      </c>
    </row>
    <row r="19" spans="1:7" ht="33.75" customHeight="1">
      <c r="A19" s="110">
        <v>13</v>
      </c>
      <c r="B19" s="111" t="s">
        <v>39</v>
      </c>
      <c r="C19" s="122" t="s">
        <v>114</v>
      </c>
      <c r="D19" s="112" t="s">
        <v>15</v>
      </c>
      <c r="E19" s="117">
        <v>1</v>
      </c>
      <c r="F19" s="81"/>
      <c r="G19" s="114">
        <f>E19*F19</f>
        <v>0</v>
      </c>
    </row>
    <row r="20" spans="1:7">
      <c r="A20" s="140"/>
      <c r="B20" s="165" t="s">
        <v>149</v>
      </c>
      <c r="C20" s="165"/>
      <c r="D20" s="165"/>
      <c r="E20" s="165"/>
      <c r="F20" s="165"/>
      <c r="G20" s="141">
        <f>SUM(G7:G19)</f>
        <v>0</v>
      </c>
    </row>
    <row r="21" spans="1:7">
      <c r="B21" s="128"/>
      <c r="C21" s="143"/>
    </row>
    <row r="22" spans="1:7">
      <c r="B22" s="128"/>
      <c r="C22" s="143"/>
    </row>
    <row r="23" spans="1:7">
      <c r="B23" s="128"/>
      <c r="C23" s="143"/>
    </row>
    <row r="24" spans="1:7">
      <c r="B24" s="128"/>
      <c r="C24" s="143"/>
    </row>
    <row r="25" spans="1:7">
      <c r="B25" s="128"/>
      <c r="C25" s="143"/>
    </row>
    <row r="26" spans="1:7">
      <c r="B26" s="128"/>
      <c r="C26" s="143"/>
    </row>
    <row r="27" spans="1:7">
      <c r="B27" s="128"/>
      <c r="C27" s="143"/>
    </row>
    <row r="28" spans="1:7">
      <c r="B28" s="128"/>
      <c r="C28" s="143"/>
    </row>
    <row r="29" spans="1:7">
      <c r="B29" s="128"/>
      <c r="C29" s="143"/>
    </row>
    <row r="30" spans="1:7">
      <c r="B30" s="128"/>
      <c r="C30" s="143"/>
    </row>
    <row r="31" spans="1:7">
      <c r="B31" s="128"/>
      <c r="C31" s="143"/>
    </row>
  </sheetData>
  <sheetProtection algorithmName="SHA-512" hashValue="bEtsPSdRWfdqD4sZMHLRWn5e3BMPDkp6NYuPjNWc3vjJBRfwq2MjhpDa7E0eWTw4M3mmnLYo//LzKzaBF1ia4w==" saltValue="a0EzPsNBuUdBwjSzeXpcbw==" spinCount="100000" sheet="1" objects="1" scenarios="1" selectLockedCells="1"/>
  <mergeCells count="1">
    <mergeCell ref="B20:F20"/>
  </mergeCells>
  <dataValidations count="1">
    <dataValidation type="decimal" operator="lessThan" allowBlank="1" showInputMessage="1" showErrorMessage="1" sqref="F7:F19">
      <formula1>1000000000</formula1>
    </dataValidation>
  </dataValidations>
  <printOptions horizontalCentered="1" gridLines="1"/>
  <pageMargins left="0.51181102362204722" right="0.35433070866141736" top="0.94488188976377963" bottom="0.39370078740157483" header="0.35433070866141736" footer="0.11811023622047245"/>
  <pageSetup paperSize="9" scale="81" firstPageNumber="0" orientation="landscape" cellComments="asDisplayed" r:id="rId1"/>
  <headerFooter>
    <oddHeader>&amp;L&amp;"Avenir Next LT Pro,Regular"KLINIČKA BOLNICA DUBRAVA
Avenija Gojka Šuška 6
10000 Zagreb&amp;C&amp;"Avenir Next LT Pro,Regular"&amp;F&amp;R&amp;"Avenir Next LT Pro,Regular"str. &amp;P</oddHeader>
    <oddFooter>&amp;C&amp;A</oddFooter>
  </headerFooter>
  <rowBreaks count="1" manualBreakCount="1">
    <brk id="10"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view="pageBreakPreview" zoomScale="115" zoomScaleNormal="100" zoomScaleSheetLayoutView="115" zoomScalePageLayoutView="70" workbookViewId="0">
      <selection activeCell="K38" sqref="K38"/>
    </sheetView>
  </sheetViews>
  <sheetFormatPr defaultColWidth="9.140625" defaultRowHeight="12.75"/>
  <cols>
    <col min="1" max="1" width="5.42578125" style="2" customWidth="1"/>
    <col min="2" max="2" width="65" style="5" customWidth="1"/>
    <col min="3" max="3" width="17.28515625" style="93" customWidth="1"/>
    <col min="4" max="4" width="8.28515625" style="66" customWidth="1"/>
    <col min="5" max="5" width="7.85546875" style="16" customWidth="1"/>
    <col min="6" max="6" width="12.5703125" style="3" customWidth="1"/>
    <col min="7" max="7" width="14" style="4" bestFit="1" customWidth="1"/>
    <col min="8" max="16384" width="9.140625" style="1"/>
  </cols>
  <sheetData>
    <row r="1" spans="1:7" s="65" customFormat="1">
      <c r="A1" s="59"/>
      <c r="B1" s="60"/>
      <c r="C1" s="89"/>
      <c r="D1" s="66"/>
      <c r="E1" s="16"/>
      <c r="F1" s="63"/>
      <c r="G1" s="64"/>
    </row>
    <row r="2" spans="1:7" s="65" customFormat="1">
      <c r="A2" s="59"/>
      <c r="B2" s="60"/>
      <c r="C2" s="89"/>
      <c r="D2" s="66"/>
      <c r="E2" s="16"/>
      <c r="F2" s="63"/>
      <c r="G2" s="64"/>
    </row>
    <row r="3" spans="1:7" s="65" customFormat="1">
      <c r="A3" s="66"/>
      <c r="B3" s="67"/>
      <c r="C3" s="90"/>
      <c r="D3" s="66"/>
      <c r="E3" s="16"/>
      <c r="F3" s="69"/>
      <c r="G3" s="70"/>
    </row>
    <row r="4" spans="1:7" s="74" customFormat="1">
      <c r="A4" s="66"/>
      <c r="B4" s="67"/>
      <c r="C4" s="90"/>
      <c r="D4" s="66"/>
      <c r="E4" s="16"/>
      <c r="F4" s="69"/>
      <c r="G4" s="70"/>
    </row>
    <row r="5" spans="1:7" s="74" customFormat="1">
      <c r="A5" s="66"/>
      <c r="B5" s="71" t="s">
        <v>118</v>
      </c>
      <c r="C5" s="90"/>
      <c r="D5" s="66"/>
      <c r="E5" s="16"/>
      <c r="F5" s="69"/>
      <c r="G5" s="70"/>
    </row>
    <row r="6" spans="1:7" s="74" customFormat="1">
      <c r="A6" s="66"/>
      <c r="B6" s="67"/>
      <c r="C6" s="90"/>
      <c r="D6" s="66"/>
      <c r="E6" s="16"/>
      <c r="F6" s="69"/>
      <c r="G6" s="70"/>
    </row>
    <row r="7" spans="1:7" s="74" customFormat="1" ht="14.25">
      <c r="A7" s="66"/>
      <c r="B7" s="72"/>
      <c r="C7" s="91"/>
      <c r="D7" s="72"/>
      <c r="E7" s="72"/>
      <c r="F7" s="72"/>
      <c r="G7" s="72"/>
    </row>
    <row r="8" spans="1:7" s="74" customFormat="1" ht="14.25">
      <c r="A8" s="73" t="s">
        <v>153</v>
      </c>
      <c r="B8" s="72"/>
      <c r="C8" s="91"/>
      <c r="D8" s="72"/>
      <c r="E8" s="72"/>
      <c r="F8" s="72"/>
      <c r="G8" s="72"/>
    </row>
    <row r="9" spans="1:7" s="74" customFormat="1">
      <c r="A9" s="66"/>
      <c r="B9" s="67"/>
      <c r="C9" s="90"/>
      <c r="D9" s="66"/>
      <c r="E9" s="16"/>
      <c r="F9" s="69"/>
      <c r="G9" s="70"/>
    </row>
    <row r="10" spans="1:7" ht="25.5">
      <c r="A10" s="59"/>
      <c r="B10" s="75" t="s">
        <v>157</v>
      </c>
      <c r="C10" s="94">
        <f>'C-04 Abdominalna kirurgija'!G53</f>
        <v>0</v>
      </c>
    </row>
    <row r="11" spans="1:7" ht="25.5">
      <c r="A11" s="59"/>
      <c r="B11" s="75" t="s">
        <v>158</v>
      </c>
      <c r="C11" s="94">
        <f>'C-05 Pulm., Torakalne i MFK-KIR'!G131</f>
        <v>0</v>
      </c>
    </row>
    <row r="12" spans="1:7" ht="25.5">
      <c r="A12" s="59"/>
      <c r="B12" s="75" t="s">
        <v>159</v>
      </c>
      <c r="C12" s="94">
        <f>'C-06 Neuro.,imuno, alerg, reuma'!G102</f>
        <v>0</v>
      </c>
    </row>
    <row r="13" spans="1:7" ht="25.5">
      <c r="A13" s="59"/>
      <c r="B13" s="76" t="s">
        <v>160</v>
      </c>
      <c r="C13" s="94">
        <f>'NADZORNO MJESTO-3. kat'!G20</f>
        <v>0</v>
      </c>
    </row>
    <row r="14" spans="1:7" ht="15" customHeight="1">
      <c r="A14" s="59"/>
      <c r="B14" s="77" t="s">
        <v>154</v>
      </c>
      <c r="C14" s="95">
        <f>SUM(C10:C13)</f>
        <v>0</v>
      </c>
    </row>
    <row r="15" spans="1:7" ht="15" customHeight="1">
      <c r="A15" s="66"/>
      <c r="B15" s="78" t="s">
        <v>155</v>
      </c>
      <c r="C15" s="94">
        <f>C14*0.25</f>
        <v>0</v>
      </c>
    </row>
    <row r="16" spans="1:7" ht="16.5" customHeight="1">
      <c r="A16" s="66"/>
      <c r="B16" s="77" t="s">
        <v>156</v>
      </c>
      <c r="C16" s="95">
        <f>SUM(C14:C15)</f>
        <v>0</v>
      </c>
    </row>
    <row r="17" spans="1:7" s="65" customFormat="1">
      <c r="A17" s="66"/>
      <c r="C17" s="92"/>
      <c r="D17" s="66"/>
      <c r="E17" s="16"/>
      <c r="F17" s="63"/>
      <c r="G17" s="64"/>
    </row>
    <row r="18" spans="1:7" s="65" customFormat="1">
      <c r="A18" s="66"/>
      <c r="C18" s="92"/>
      <c r="D18" s="66"/>
      <c r="E18" s="16"/>
      <c r="F18" s="63"/>
      <c r="G18" s="64"/>
    </row>
    <row r="19" spans="1:7" s="65" customFormat="1">
      <c r="A19" s="66"/>
      <c r="C19" s="92"/>
      <c r="D19" s="66"/>
      <c r="E19" s="16"/>
      <c r="F19" s="63"/>
      <c r="G19" s="64"/>
    </row>
    <row r="20" spans="1:7" s="65" customFormat="1">
      <c r="A20" s="59"/>
      <c r="C20" s="92"/>
      <c r="D20" s="66"/>
      <c r="E20" s="16"/>
      <c r="F20" s="63"/>
      <c r="G20" s="64"/>
    </row>
  </sheetData>
  <sheetProtection algorithmName="SHA-512" hashValue="S1Puhtfhxw/ItGkCHnB8xPun49BCqBBXHZLh8R9btcYYKpr7xFuZquTdtyXU+2QUfv25q5MLn+mFhp4hnQSe3g==" saltValue="UQxC9VZsGzOvX39gQ8FPyQ==" spinCount="100000" sheet="1" objects="1" scenarios="1" selectLockedCells="1"/>
  <printOptions gridLines="1"/>
  <pageMargins left="0.51181102362204722" right="0.35433070866141736" top="0.94488188976377963" bottom="0.39370078740157483" header="0.35433070866141736" footer="0.11811023622047245"/>
  <pageSetup paperSize="9" firstPageNumber="0" orientation="portrait" cellComments="asDisplayed" r:id="rId1"/>
  <headerFooter>
    <oddHeader>&amp;L&amp;"Avenir Next LT Pro,Regular"&amp;8KLINIČKA BOLNICA DUBRAVA
Avenija Gojka Šuška 6
10000 Zagreb&amp;C&amp;"Avenir Next LT Pro,Regular"&amp;8&amp;F&amp;R&amp;"Avenir Next LT Pro,Regular"&amp;8str. &amp;P</oddHeader>
    <oddFooter>&amp;C&amp;A</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Radni listovi</vt:lpstr>
      </vt:variant>
      <vt:variant>
        <vt:i4>6</vt:i4>
      </vt:variant>
      <vt:variant>
        <vt:lpstr>Imenovani rasponi</vt:lpstr>
      </vt:variant>
      <vt:variant>
        <vt:i4>10</vt:i4>
      </vt:variant>
    </vt:vector>
  </HeadingPairs>
  <TitlesOfParts>
    <vt:vector size="16" baseType="lpstr">
      <vt:lpstr>OPĆI UVJETI</vt:lpstr>
      <vt:lpstr>C-04 Abdominalna kirurgija</vt:lpstr>
      <vt:lpstr>C-05 Pulm., Torakalne i MFK-KIR</vt:lpstr>
      <vt:lpstr>C-06 Neuro.,imuno, alerg, reuma</vt:lpstr>
      <vt:lpstr>NADZORNO MJESTO-3. kat</vt:lpstr>
      <vt:lpstr>REKAPITULACIJA</vt:lpstr>
      <vt:lpstr>'C-04 Abdominalna kirurgija'!Ispis_naslova</vt:lpstr>
      <vt:lpstr>'C-05 Pulm., Torakalne i MFK-KIR'!Ispis_naslova</vt:lpstr>
      <vt:lpstr>'C-06 Neuro.,imuno, alerg, reuma'!Ispis_naslova</vt:lpstr>
      <vt:lpstr>'NADZORNO MJESTO-3. kat'!Ispis_naslova</vt:lpstr>
      <vt:lpstr>'C-04 Abdominalna kirurgija'!Podrucje_ispisa</vt:lpstr>
      <vt:lpstr>'C-05 Pulm., Torakalne i MFK-KIR'!Podrucje_ispisa</vt:lpstr>
      <vt:lpstr>'C-06 Neuro.,imuno, alerg, reuma'!Podrucje_ispisa</vt:lpstr>
      <vt:lpstr>'NADZORNO MJESTO-3. kat'!Podrucje_ispisa</vt:lpstr>
      <vt:lpstr>'OPĆI UVJETI'!Podrucje_ispisa</vt:lpstr>
      <vt:lpstr>REKAPITULACIJA!Podrucje_ispisa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2026-06-25T07:33:34Z</cp:lastPrinted>
  <dcterms:created xsi:type="dcterms:W3CDTF">2026-05-26T13:19:31Z</dcterms:created>
  <dcterms:modified xsi:type="dcterms:W3CDTF">2026-06-25T07:38:02Z</dcterms:modified>
</cp:coreProperties>
</file>